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0\Q4\"/>
    </mc:Choice>
  </mc:AlternateContent>
  <bookViews>
    <workbookView xWindow="-120" yWindow="-120" windowWidth="29040" windowHeight="15840" tabRatio="943"/>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E. Optional ECB-ECAIs data" sheetId="18" r:id="rId9"/>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Assets'!$A$1:$G$387</definedName>
    <definedName name="_xlnm.Print_Area" localSheetId="3">'B2. HTT Public Sector Assets'!$A$1:$G$179</definedName>
    <definedName name="_xlnm.Print_Area" localSheetId="4">'B3. HTT Shipping Assets'!$A$1:$G$211</definedName>
    <definedName name="_xlnm.Print_Area" localSheetId="5">'C. HTT Harmonised Glossary'!$A$1:$C$37</definedName>
    <definedName name="_xlnm.Print_Area" localSheetId="6">Disclaimer!$A$1:$A$170</definedName>
    <definedName name="_xlnm.Print_Area" localSheetId="8">'E. Optional ECB-ECAIs data'!$A$2:$G$72</definedName>
    <definedName name="_xlnm.Print_Area" localSheetId="7">FAQ!$A$1:$C$28</definedName>
    <definedName name="_xlnm.Print_Area" localSheetId="0">Introduction!$B$2:$J$40</definedName>
    <definedName name="_xlnm.Print_Titles" localSheetId="6">Disclaimer!$2:$2</definedName>
    <definedName name="_xlnm.Print_Titles" localSheetId="7">FAQ!$4:$4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07" i="8" l="1"/>
  <c r="G227" i="8" l="1"/>
  <c r="F227" i="8"/>
  <c r="G226" i="8"/>
  <c r="F226" i="8"/>
  <c r="G225" i="8"/>
  <c r="F225" i="8"/>
  <c r="G224" i="8"/>
  <c r="F224" i="8"/>
  <c r="G223" i="8"/>
  <c r="F223" i="8"/>
  <c r="G222" i="8"/>
  <c r="F222" i="8"/>
  <c r="G221" i="8"/>
  <c r="F221" i="8"/>
  <c r="G219" i="8"/>
  <c r="F219" i="8"/>
  <c r="G218" i="8"/>
  <c r="F218" i="8"/>
  <c r="G217" i="8"/>
  <c r="F217" i="8"/>
  <c r="F292" i="8"/>
  <c r="C300" i="8"/>
  <c r="C292" i="8"/>
  <c r="D300" i="8"/>
  <c r="C290" i="8"/>
  <c r="D292" i="8"/>
  <c r="D290" i="8"/>
  <c r="C293" i="8"/>
  <c r="D293"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G126" i="11"/>
  <c r="C59" i="11"/>
  <c r="C55" i="11"/>
  <c r="C26" i="11"/>
  <c r="C152" i="10"/>
  <c r="C82" i="10"/>
  <c r="C78" i="10"/>
  <c r="C49" i="10"/>
  <c r="C42" i="10"/>
  <c r="F41" i="10" s="1"/>
  <c r="D37" i="10"/>
  <c r="G35" i="10" s="1"/>
  <c r="C37" i="10"/>
  <c r="F36" i="10" s="1"/>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G134" i="11" l="1"/>
  <c r="G136" i="11"/>
  <c r="G124" i="11"/>
  <c r="F153" i="11"/>
  <c r="G171" i="11"/>
  <c r="F303" i="9"/>
  <c r="F299"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F23" i="10"/>
  <c r="F27" i="10"/>
  <c r="F31" i="10"/>
  <c r="F35" i="10"/>
  <c r="F148" i="10"/>
  <c r="G132" i="11"/>
  <c r="G297"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305" i="9"/>
  <c r="F22" i="10"/>
  <c r="F24" i="10"/>
  <c r="F26" i="10"/>
  <c r="F28" i="10"/>
  <c r="F30" i="10"/>
  <c r="F32" i="10"/>
  <c r="F34" i="10"/>
  <c r="F151" i="10"/>
  <c r="F157" i="10"/>
  <c r="F158" i="10"/>
  <c r="F153" i="10"/>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40" i="10"/>
  <c r="F39" i="10"/>
  <c r="G163" i="11"/>
  <c r="G161" i="11"/>
  <c r="G159" i="11"/>
  <c r="G156" i="11"/>
  <c r="G154" i="11"/>
  <c r="G152" i="11"/>
  <c r="G150" i="11"/>
  <c r="G160" i="11"/>
  <c r="G185" i="11"/>
  <c r="G183" i="11"/>
  <c r="G181" i="11"/>
  <c r="G178" i="11"/>
  <c r="G176" i="11"/>
  <c r="G174" i="11"/>
  <c r="G172" i="11"/>
  <c r="G182" i="11"/>
  <c r="F334" i="9"/>
  <c r="F332" i="9"/>
  <c r="F330" i="9"/>
  <c r="F327" i="9"/>
  <c r="F325" i="9"/>
  <c r="F323" i="9"/>
  <c r="F321" i="9"/>
  <c r="F331" i="9"/>
  <c r="F356" i="9"/>
  <c r="F354" i="9"/>
  <c r="F352" i="9"/>
  <c r="F349" i="9"/>
  <c r="F347" i="9"/>
  <c r="F345" i="9"/>
  <c r="F343" i="9"/>
  <c r="F353" i="9"/>
  <c r="F143" i="11"/>
  <c r="F141" i="11"/>
  <c r="F139" i="11"/>
  <c r="F137" i="11"/>
  <c r="F135" i="11"/>
  <c r="F133" i="11"/>
  <c r="F131" i="11"/>
  <c r="F129" i="11"/>
  <c r="F127" i="11"/>
  <c r="F125" i="11"/>
  <c r="F123" i="11"/>
  <c r="F121" i="11"/>
  <c r="F151" i="11"/>
  <c r="F155" i="11"/>
  <c r="F158" i="11"/>
  <c r="F162" i="11"/>
  <c r="F173" i="11"/>
  <c r="F177" i="11"/>
  <c r="F180" i="11"/>
  <c r="F184" i="11"/>
  <c r="F18" i="9"/>
  <c r="F22" i="9"/>
  <c r="G334" i="9"/>
  <c r="G332" i="9"/>
  <c r="G330" i="9"/>
  <c r="G327" i="9"/>
  <c r="G325" i="9"/>
  <c r="G323" i="9"/>
  <c r="G321" i="9"/>
  <c r="G331" i="9"/>
  <c r="G356" i="9"/>
  <c r="G354" i="9"/>
  <c r="G352" i="9"/>
  <c r="G349" i="9"/>
  <c r="G347" i="9"/>
  <c r="G345" i="9"/>
  <c r="G343" i="9"/>
  <c r="G353"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l="1"/>
  <c r="F167" i="8"/>
  <c r="F129" i="8"/>
  <c r="F152" i="10"/>
  <c r="F155" i="8"/>
  <c r="F77" i="8"/>
  <c r="F100" i="8"/>
  <c r="F208" i="8"/>
  <c r="F58" i="8"/>
  <c r="G155" i="8"/>
  <c r="G214" i="9"/>
  <c r="F42" i="10"/>
  <c r="G37" i="10"/>
  <c r="F144" i="11"/>
  <c r="G157" i="11"/>
  <c r="F179" i="11"/>
  <c r="F157" i="11"/>
  <c r="G179" i="11"/>
  <c r="G129" i="8"/>
  <c r="G100" i="8"/>
  <c r="F37" i="10"/>
  <c r="G315" i="9"/>
  <c r="G249" i="9"/>
  <c r="G328" i="9"/>
  <c r="G227" i="9"/>
  <c r="F15" i="9"/>
  <c r="F249" i="9"/>
  <c r="F315" i="9"/>
  <c r="F328" i="9"/>
  <c r="G350" i="9"/>
  <c r="F350" i="9"/>
  <c r="F227" i="9"/>
  <c r="G77" i="8"/>
  <c r="F214" i="9"/>
</calcChain>
</file>

<file path=xl/sharedStrings.xml><?xml version="1.0" encoding="utf-8"?>
<sst xmlns="http://schemas.openxmlformats.org/spreadsheetml/2006/main" count="3297" uniqueCount="1817">
  <si>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</si>
  <si>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</si>
  <si>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</si>
  <si>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</si>
  <si>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</si>
  <si>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</si>
  <si>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</si>
  <si>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</si>
  <si>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</si>
  <si>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</si>
  <si>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</si>
  <si>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</si>
  <si>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</si>
  <si>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</si>
  <si>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</si>
  <si>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</si>
  <si>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</si>
  <si>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</si>
  <si>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</si>
  <si>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</si>
  <si>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</si>
  <si>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</si>
  <si>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</si>
  <si>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</si>
  <si>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</si>
  <si>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</si>
  <si>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</si>
  <si>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</si>
  <si>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</si>
  <si>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</si>
  <si>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</si>
  <si>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</si>
  <si>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</si>
  <si>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</si>
  <si>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</si>
  <si>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</si>
  <si>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</si>
  <si>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</si>
  <si>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</si>
  <si>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</si>
  <si>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</si>
  <si>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</si>
  <si>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</si>
  <si>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</si>
  <si>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</si>
  <si>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</si>
  <si>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</si>
  <si>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</si>
  <si>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</si>
  <si>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</si>
  <si>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</si>
  <si>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</si>
  <si>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</si>
  <si>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covered assets. </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</si>
  <si>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</si>
  <si>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</si>
  <si>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</si>
  <si>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</si>
  <si>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</si>
  <si>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</si>
  <si>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</si>
  <si>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</si>
  <si>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</si>
  <si>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</si>
  <si>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</si>
  <si>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</si>
  <si>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</si>
  <si>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</si>
  <si>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</si>
  <si>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</si>
  <si>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</si>
  <si>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</si>
  <si>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</si>
  <si>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</si>
  <si>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</si>
  <si>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</si>
  <si>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</si>
  <si>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</si>
  <si>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</si>
  <si>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</si>
  <si>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</si>
  <si>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</si>
  <si>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</si>
  <si>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</si>
  <si>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</si>
  <si>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</si>
  <si>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</si>
  <si>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</si>
  <si>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</si>
  <si>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</si>
  <si>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</si>
  <si>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</si>
  <si>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</si>
  <si>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</si>
  <si>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</si>
  <si>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</si>
  <si>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</si>
  <si>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</si>
  <si>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</si>
  <si>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</si>
  <si>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</si>
  <si>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</si>
  <si>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</si>
  <si>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</si>
  <si>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</si>
  <si>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</si>
  <si>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</si>
  <si>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</si>
  <si>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</si>
  <si>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</si>
  <si>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</si>
  <si>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</si>
  <si>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</si>
  <si>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</si>
  <si>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</si>
  <si>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</si>
  <si>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</si>
  <si>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</si>
  <si>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</si>
  <si>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</si>
  <si>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</si>
  <si>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</si>
  <si>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</si>
  <si>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</si>
  <si>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</si>
  <si>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</si>
  <si>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</si>
  <si>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</si>
  <si>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</si>
  <si>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</si>
  <si>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</si>
  <si>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</si>
  <si>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</si>
  <si>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</si>
  <si>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</si>
  <si>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</si>
  <si>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</si>
  <si>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</si>
  <si>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</si>
  <si>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</si>
  <si>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</si>
  <si>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</si>
  <si>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</si>
  <si>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</si>
  <si>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</si>
  <si>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</si>
  <si>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</si>
  <si>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</si>
  <si>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</si>
  <si>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</si>
  <si>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</si>
  <si>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</si>
  <si>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</si>
  <si>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</si>
  <si>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</si>
  <si>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</si>
  <si>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</si>
  <si>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</si>
  <si>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</si>
  <si>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</si>
  <si>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</si>
  <si>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</si>
  <si>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</si>
  <si>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</si>
  <si>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</si>
  <si>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</si>
  <si>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</si>
  <si>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</si>
  <si>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</si>
  <si>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</si>
  <si>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</si>
  <si>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</si>
  <si>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</si>
  <si>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</si>
  <si>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</si>
  <si>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</si>
  <si>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</si>
  <si>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</si>
  <si>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</si>
  <si>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</si>
  <si>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</si>
  <si>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</si>
  <si>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</si>
  <si>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</si>
  <si>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</si>
  <si>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</si>
  <si>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</si>
  <si>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</si>
  <si>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</si>
  <si>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</si>
  <si>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</si>
  <si>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</si>
  <si>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</si>
  <si>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</si>
  <si>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</si>
  <si>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</si>
  <si>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</si>
  <si>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</si>
  <si>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</si>
  <si>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</si>
  <si>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</si>
  <si>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</si>
  <si>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</si>
  <si>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</si>
  <si>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</si>
  <si>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</si>
  <si>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</si>
  <si>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</si>
  <si>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</si>
  <si>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</si>
  <si>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</si>
  <si>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</si>
  <si>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</si>
  <si>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</si>
  <si>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</si>
  <si>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</si>
  <si>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</si>
  <si>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</si>
  <si>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</si>
  <si>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</si>
  <si>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</si>
  <si>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</si>
  <si>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</si>
  <si>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</si>
  <si>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</si>
  <si>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</si>
  <si>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</si>
  <si>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</si>
  <si>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</si>
  <si>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</si>
  <si>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</si>
  <si>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</si>
  <si>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</si>
  <si>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</si>
  <si>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</si>
  <si>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</si>
  <si>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</si>
  <si>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</si>
  <si>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</si>
  <si>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</si>
  <si>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</si>
  <si>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</si>
  <si>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</si>
  <si>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</si>
  <si>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</si>
  <si>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</si>
  <si>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</si>
  <si>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</si>
  <si>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</si>
  <si>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</si>
  <si>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</si>
  <si>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</si>
  <si>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</si>
  <si>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</si>
  <si>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</si>
  <si>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</si>
  <si>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</si>
  <si>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</si>
  <si>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</si>
  <si>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</si>
  <si>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</si>
  <si>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</si>
  <si>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</si>
  <si>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</si>
  <si>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</si>
  <si>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</si>
  <si>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</si>
  <si>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</si>
  <si>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</si>
  <si>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</si>
  <si>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</si>
  <si>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</si>
  <si>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</si>
  <si>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</si>
  <si>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</si>
  <si>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</si>
  <si>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</si>
  <si>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</si>
  <si>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</si>
  <si>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</si>
  <si>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</si>
  <si>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</si>
  <si>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</si>
  <si>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</si>
  <si>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</si>
  <si>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</si>
  <si>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</si>
  <si>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</si>
  <si>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</si>
  <si>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</si>
  <si>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</si>
  <si>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</si>
  <si>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</si>
  <si>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</si>
  <si>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</si>
  <si>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</si>
  <si>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</si>
  <si>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</si>
  <si>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</si>
  <si>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</si>
  <si>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</si>
  <si>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</si>
  <si>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</si>
  <si>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</si>
  <si>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</si>
  <si>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</si>
  <si>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</si>
  <si>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</si>
  <si>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</si>
  <si>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</si>
  <si>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</si>
  <si>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</si>
  <si>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</si>
  <si>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</si>
  <si>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</si>
  <si>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</si>
  <si>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</si>
  <si>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</si>
  <si>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</si>
  <si>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</si>
  <si>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</si>
  <si>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</si>
  <si>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</si>
  <si>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</si>
  <si>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</si>
  <si>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</si>
  <si>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</si>
  <si>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</si>
  <si>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</si>
  <si>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</si>
  <si>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</si>
  <si>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</si>
  <si>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</si>
  <si>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</si>
  <si>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</si>
  <si>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</si>
  <si>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</si>
  <si>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</si>
  <si>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</si>
  <si>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</si>
  <si>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</si>
  <si>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</si>
  <si>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</si>
  <si>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</si>
  <si>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</si>
  <si>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</si>
  <si>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</si>
  <si>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</si>
  <si>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</si>
  <si>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</si>
  <si>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</si>
  <si>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</si>
  <si>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</si>
  <si>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</si>
  <si>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</si>
  <si>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</si>
  <si>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</si>
  <si>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</si>
  <si>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</si>
  <si>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</si>
  <si>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</si>
  <si>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</si>
  <si>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</si>
  <si>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</si>
  <si>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</si>
  <si>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</si>
  <si>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</si>
  <si>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</si>
  <si>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</si>
  <si>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</si>
  <si>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</si>
  <si>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</si>
  <si>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</si>
  <si>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</si>
  <si>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</si>
  <si>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</si>
  <si>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</si>
  <si>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</si>
  <si>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</si>
  <si>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</si>
  <si>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</si>
  <si>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</si>
  <si>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</si>
  <si>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</si>
  <si>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</si>
  <si>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</si>
  <si>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</si>
  <si>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</si>
  <si>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</si>
  <si>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</si>
  <si>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</si>
  <si>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</si>
  <si>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</si>
  <si>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</si>
  <si>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</si>
  <si>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</si>
  <si>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</si>
  <si>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</si>
  <si>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</si>
  <si>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</si>
  <si>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</si>
  <si>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</si>
  <si>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</si>
  <si>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</si>
  <si>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</si>
  <si>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</si>
  <si>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</si>
  <si>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</si>
  <si>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</si>
  <si>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</si>
  <si>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</si>
  <si>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</si>
  <si>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</si>
  <si>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</si>
  <si>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</si>
  <si>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</si>
  <si>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</si>
  <si>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</si>
  <si>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</si>
  <si>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</si>
  <si>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</si>
  <si>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</si>
  <si>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</si>
  <si>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</si>
  <si>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</si>
  <si>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</si>
  <si>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</si>
  <si>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</si>
  <si>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</si>
  <si>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</si>
  <si>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</si>
  <si>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</si>
  <si>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</si>
  <si>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</si>
  <si>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</si>
  <si>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</si>
  <si>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</si>
  <si>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</si>
  <si>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</si>
  <si>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</si>
  <si>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</si>
  <si>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</si>
  <si>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</si>
  <si>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</si>
  <si>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</si>
  <si>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</si>
  <si>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</si>
  <si>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</si>
  <si>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</si>
  <si>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</si>
  <si>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</si>
  <si>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</si>
  <si>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</si>
  <si>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</si>
  <si>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</si>
  <si>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</si>
  <si>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</si>
  <si>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</si>
  <si>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</si>
  <si>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</si>
  <si>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</si>
  <si>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</si>
  <si>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</si>
  <si>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</si>
  <si>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</si>
  <si>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</si>
  <si>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</si>
  <si>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</si>
  <si>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</si>
  <si>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</si>
  <si>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</si>
  <si>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</si>
  <si>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</si>
  <si>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</si>
  <si>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</si>
  <si>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</si>
  <si>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</si>
  <si>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</si>
  <si>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</si>
  <si>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</si>
  <si>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</si>
  <si>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</si>
  <si>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</si>
  <si>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</si>
  <si>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</si>
  <si>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</si>
  <si>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</si>
  <si>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</si>
  <si>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</si>
  <si>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</si>
  <si>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</si>
  <si>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</si>
  <si>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</si>
  <si>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</si>
  <si>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</si>
  <si>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</si>
  <si>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</si>
  <si>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</si>
  <si>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</si>
  <si>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</si>
  <si>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</si>
  <si>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</si>
  <si>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</si>
  <si>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</si>
  <si>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</si>
  <si>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</si>
  <si>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</si>
  <si>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</si>
  <si>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</si>
  <si>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</si>
  <si>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</si>
  <si>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</si>
  <si>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</si>
  <si>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</si>
  <si>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</si>
  <si>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</si>
  <si>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</si>
  <si>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</si>
  <si>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</si>
  <si>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</si>
  <si>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</si>
  <si>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</si>
  <si>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</si>
  <si>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</si>
  <si>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</si>
  <si>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</si>
  <si>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</si>
  <si>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</si>
  <si>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</si>
  <si>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</si>
  <si>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</si>
  <si>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</si>
  <si>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</si>
  <si>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</si>
  <si>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</si>
  <si>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</si>
  <si>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</si>
  <si>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</si>
  <si>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</si>
  <si>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</si>
  <si>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</si>
  <si>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</si>
  <si>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</si>
  <si>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</si>
  <si>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</si>
  <si>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</si>
  <si>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</si>
  <si>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</si>
  <si>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</si>
  <si>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</si>
  <si>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</si>
  <si>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</si>
  <si>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</si>
  <si>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</si>
  <si>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</si>
  <si>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</si>
  <si>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</si>
  <si>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</si>
  <si>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</si>
  <si>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</si>
  <si>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</si>
  <si>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</si>
  <si>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</si>
  <si>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</si>
  <si>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</si>
  <si>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</si>
  <si>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</si>
  <si>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</si>
  <si>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</si>
  <si>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</si>
  <si>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</si>
  <si>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</si>
  <si>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</si>
  <si>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</si>
  <si>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</si>
  <si>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</si>
  <si>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</si>
  <si>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</si>
  <si>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</si>
  <si>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</si>
  <si>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</si>
  <si>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</si>
  <si>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</si>
  <si>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</si>
  <si>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</si>
  <si>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</si>
  <si>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</si>
  <si>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</si>
  <si>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</si>
  <si>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</si>
  <si>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</si>
  <si>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</si>
  <si>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</si>
  <si>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</si>
  <si>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</si>
  <si>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</si>
  <si>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</si>
  <si>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</si>
  <si>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</si>
  <si>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</si>
  <si>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</si>
  <si>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</si>
  <si>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</si>
  <si>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</si>
  <si>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</si>
  <si>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</si>
  <si>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</si>
  <si>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</si>
  <si>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</si>
  <si>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</si>
  <si>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</si>
  <si>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</si>
  <si>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</si>
  <si>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</si>
  <si>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</si>
  <si>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</si>
  <si>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</si>
  <si>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</si>
  <si>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</si>
  <si>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</si>
  <si>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</si>
  <si>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</si>
  <si>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</si>
  <si>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</si>
  <si>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</si>
  <si>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</si>
  <si>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</si>
  <si>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</si>
  <si>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</si>
  <si>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</si>
  <si>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</si>
  <si>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</si>
  <si>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</si>
  <si>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</si>
  <si>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</si>
  <si>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</si>
  <si>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</si>
  <si>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</si>
  <si>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</si>
  <si>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</si>
  <si>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</si>
  <si>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</si>
  <si>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</si>
  <si>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</si>
  <si>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</si>
  <si>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</si>
  <si>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</si>
  <si>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</si>
  <si>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</si>
  <si>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</si>
  <si>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</si>
  <si>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</si>
  <si>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</si>
  <si>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</si>
  <si>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</si>
  <si>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</si>
  <si>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</si>
  <si>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</si>
  <si>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</si>
  <si>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</si>
  <si>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</si>
  <si>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</si>
  <si>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</si>
  <si>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</si>
  <si>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</si>
  <si>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</si>
  <si>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</si>
  <si>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</si>
  <si>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</si>
  <si>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</si>
  <si>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</si>
  <si>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</si>
  <si>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</si>
  <si>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</si>
  <si>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</si>
  <si>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</si>
  <si>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</si>
  <si>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</si>
  <si>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</si>
  <si>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</si>
  <si>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</si>
  <si>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</si>
  <si>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</si>
  <si>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</si>
  <si>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</si>
  <si>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</si>
  <si>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</si>
  <si>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</si>
  <si>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</si>
  <si>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</si>
  <si>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</si>
  <si>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</si>
  <si>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</si>
  <si>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</si>
  <si>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</si>
  <si>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</si>
  <si>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</si>
  <si>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</si>
  <si>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</si>
  <si>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</si>
  <si>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</si>
  <si>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</si>
  <si>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</si>
  <si>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</si>
  <si>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</si>
  <si>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</si>
  <si>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</si>
  <si>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</si>
  <si>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</si>
  <si>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</si>
  <si>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</si>
  <si>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</si>
  <si>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</si>
  <si>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</si>
  <si>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</si>
  <si>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</si>
  <si>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</si>
  <si>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</si>
  <si>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</si>
  <si>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</si>
  <si>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</si>
  <si>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</si>
  <si>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</si>
  <si>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</si>
  <si>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</si>
  <si>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</si>
  <si>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</si>
  <si>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</si>
  <si>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</si>
  <si>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</si>
  <si>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</si>
  <si>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</si>
  <si>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</si>
  <si>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</si>
  <si>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</si>
  <si>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</si>
  <si>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</si>
  <si>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</si>
  <si>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</si>
  <si>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</si>
  <si>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</si>
  <si>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</si>
  <si>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</si>
  <si>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</si>
  <si>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</si>
  <si>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</si>
  <si>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</si>
  <si>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</si>
  <si>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</si>
  <si>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</si>
  <si>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</si>
  <si>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</si>
  <si>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</si>
  <si>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</si>
  <si>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</si>
  <si>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</si>
  <si>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</si>
  <si>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</si>
  <si>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</si>
  <si>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</si>
  <si>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</si>
  <si>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</si>
  <si>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</si>
  <si>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</si>
  <si>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</si>
  <si>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</si>
  <si>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</si>
  <si>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</si>
  <si>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</si>
  <si>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</si>
  <si>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</si>
  <si>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</si>
  <si>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</si>
  <si>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</si>
  <si>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</si>
  <si>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</si>
  <si>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</si>
  <si>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</si>
  <si>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</si>
  <si>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</si>
  <si>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</si>
  <si>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</si>
  <si>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</si>
  <si>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</si>
  <si>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</si>
  <si>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</si>
  <si>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</si>
  <si>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</si>
  <si>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</si>
  <si>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</si>
  <si>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</si>
  <si>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</si>
  <si>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</si>
  <si>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</si>
  <si>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</si>
  <si>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</si>
  <si>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</si>
  <si>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</si>
  <si>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</si>
  <si>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</si>
  <si>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</si>
  <si>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</si>
  <si>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</si>
  <si>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</si>
  <si>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</si>
  <si>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</si>
  <si>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</si>
  <si>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</si>
  <si>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</si>
  <si>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</si>
  <si>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</si>
  <si>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</si>
  <si>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</si>
  <si>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</si>
  <si>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</si>
  <si>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</si>
  <si>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</si>
  <si>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</si>
  <si>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</si>
  <si>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</si>
  <si>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</si>
  <si>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</si>
  <si>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</si>
  <si>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</si>
  <si>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</si>
  <si>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</si>
  <si>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</si>
  <si>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</si>
  <si>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</si>
  <si>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</si>
  <si>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</si>
  <si>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</si>
  <si>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</si>
  <si>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</si>
  <si>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</si>
  <si>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</si>
  <si>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</si>
  <si>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</si>
  <si>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</si>
  <si>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</si>
  <si>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</si>
  <si>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</si>
  <si>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</si>
  <si>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</si>
  <si>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</si>
  <si>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</si>
  <si>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</si>
  <si>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</si>
  <si>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</si>
  <si>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</si>
  <si>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</si>
  <si>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</si>
  <si>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</si>
  <si>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</si>
  <si>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</si>
  <si>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</si>
  <si>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</si>
  <si>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</si>
  <si>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</si>
  <si>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</si>
  <si>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</si>
  <si>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</si>
  <si>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</si>
  <si>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</si>
  <si>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</si>
  <si>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</si>
  <si>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</si>
  <si>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</si>
  <si>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</si>
  <si>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</si>
  <si>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</si>
  <si>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</si>
  <si>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</si>
  <si>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</si>
  <si>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</si>
  <si>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</si>
  <si>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</si>
  <si>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</si>
  <si>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</si>
  <si>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</si>
  <si>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</si>
  <si>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</si>
  <si>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</si>
  <si>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</si>
  <si>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</si>
  <si>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</si>
  <si>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</si>
  <si>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</si>
  <si>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</si>
  <si>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</si>
  <si>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</si>
  <si>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</si>
  <si>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</si>
  <si>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</si>
  <si>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</si>
  <si>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</si>
  <si>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</si>
  <si>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</si>
  <si>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</si>
  <si>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</si>
  <si>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</si>
  <si>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</si>
  <si>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</si>
  <si>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</si>
  <si>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</si>
  <si>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</si>
  <si>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</si>
  <si>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</si>
  <si>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</si>
  <si>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</si>
  <si>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</si>
  <si>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</si>
  <si>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</si>
  <si>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</si>
  <si>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</si>
  <si>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</si>
  <si>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</si>
  <si>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</si>
  <si>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</si>
  <si>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</si>
  <si>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</si>
  <si>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</si>
  <si>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</si>
  <si>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</si>
  <si>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</si>
  <si>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</si>
  <si>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</si>
  <si>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</si>
  <si>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</si>
  <si>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</si>
  <si>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</si>
  <si>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</si>
  <si>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</si>
  <si>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</si>
  <si>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</si>
  <si>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</si>
  <si>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</si>
  <si>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</si>
  <si>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</si>
  <si>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</si>
  <si>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</si>
  <si>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</si>
  <si>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</si>
  <si>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</si>
  <si>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</si>
  <si>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</si>
  <si>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</si>
  <si>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</si>
  <si>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</si>
  <si>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</si>
  <si>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</si>
  <si>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</si>
  <si>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</si>
  <si>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</si>
  <si>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</si>
  <si>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</si>
  <si>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</si>
  <si>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</si>
  <si>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</si>
  <si>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</si>
  <si>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</si>
  <si>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</si>
  <si>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</si>
  <si>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</si>
  <si>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</si>
  <si>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</si>
  <si>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</si>
  <si>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</si>
  <si>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</si>
  <si>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</si>
  <si>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</si>
  <si>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</si>
  <si>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</si>
  <si>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</si>
  <si>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</si>
  <si>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</si>
  <si>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</si>
  <si>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</si>
  <si>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</si>
  <si>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</si>
  <si>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</si>
  <si>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</si>
  <si>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</si>
  <si>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</si>
  <si>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</si>
  <si>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</si>
  <si>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</si>
  <si>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</si>
  <si>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</si>
  <si>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</si>
  <si>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</si>
  <si>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</si>
  <si>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</si>
  <si>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</si>
  <si>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</si>
  <si>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</si>
  <si>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</si>
  <si>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</si>
  <si>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</si>
  <si>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</si>
  <si>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</si>
  <si>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</si>
  <si>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</si>
  <si>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</si>
  <si>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</si>
  <si>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</si>
  <si>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</si>
  <si>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</si>
  <si>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</si>
  <si>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</si>
  <si>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</si>
  <si>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</si>
  <si>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</si>
  <si>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</si>
  <si>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</si>
  <si>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</si>
  <si>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</si>
  <si>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</si>
  <si>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</si>
  <si>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</si>
  <si>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</si>
  <si>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</si>
  <si>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</si>
  <si>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</si>
  <si>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</si>
  <si>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</si>
  <si>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</si>
  <si>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</si>
  <si>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</si>
  <si>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</si>
  <si>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</si>
  <si>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</si>
  <si>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</si>
  <si>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</si>
  <si>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</si>
  <si>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</si>
  <si>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</si>
  <si>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</si>
  <si>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</si>
  <si>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</si>
  <si>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</si>
  <si>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</si>
  <si>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</si>
  <si>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</si>
  <si>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</si>
  <si>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</si>
  <si>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</si>
  <si>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</si>
  <si>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</si>
  <si>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</si>
  <si>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</si>
  <si>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</si>
  <si>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</si>
  <si>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</si>
  <si>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</si>
  <si>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</si>
  <si>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</si>
  <si>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</si>
  <si>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</si>
  <si>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</si>
  <si>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</si>
  <si>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</si>
  <si>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</si>
  <si>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</si>
  <si>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</si>
  <si>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</si>
  <si>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</si>
  <si>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</si>
  <si>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</si>
  <si>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</si>
  <si>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</si>
  <si>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</si>
  <si>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</si>
  <si>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</si>
  <si>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</si>
  <si>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</si>
  <si>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</si>
  <si>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</si>
  <si>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</si>
  <si>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</si>
  <si>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</si>
  <si>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</si>
  <si>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</si>
  <si>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</si>
  <si>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</si>
  <si>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</si>
  <si>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</si>
  <si>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</si>
  <si>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</si>
  <si>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</si>
  <si>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</si>
  <si>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</si>
  <si>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</si>
  <si>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</si>
  <si>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</si>
  <si>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</si>
  <si>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</si>
  <si>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</si>
  <si>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</si>
  <si>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</si>
  <si>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</si>
  <si>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</si>
  <si>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</si>
  <si>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</si>
  <si>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</si>
  <si>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</si>
  <si>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</si>
  <si>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</si>
  <si>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</si>
  <si>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</si>
  <si>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</si>
  <si>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</si>
  <si>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</si>
  <si>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</si>
  <si>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</si>
  <si>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</si>
  <si>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</si>
  <si>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</si>
  <si>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</si>
  <si>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</si>
  <si>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</si>
  <si>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</si>
  <si>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</si>
  <si>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</si>
  <si>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</si>
  <si>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</si>
  <si>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</si>
  <si>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</si>
  <si>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</si>
  <si>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</si>
  <si>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</si>
  <si>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</si>
  <si>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</si>
  <si>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</si>
  <si>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</si>
  <si>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</si>
  <si>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</si>
  <si>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</si>
  <si>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</si>
  <si>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</si>
  <si>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</si>
  <si>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</si>
  <si>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</si>
  <si>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</si>
  <si>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</si>
  <si>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</si>
  <si>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</si>
  <si>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</si>
  <si>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</si>
  <si>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</si>
  <si>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</si>
  <si>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</si>
  <si>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</si>
  <si>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</si>
  <si>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</si>
  <si>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</si>
  <si>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</si>
  <si>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</si>
  <si>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</si>
  <si>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</si>
  <si>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</si>
  <si>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</si>
  <si>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</si>
  <si>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</si>
  <si>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</si>
  <si>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</si>
  <si>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</si>
  <si>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</si>
  <si>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</si>
  <si>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</si>
  <si>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</si>
  <si>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</si>
  <si>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</si>
  <si>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</si>
  <si>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</si>
  <si>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</si>
  <si>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</si>
  <si>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</si>
  <si>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</si>
  <si>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</si>
  <si>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</si>
  <si>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</si>
  <si>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</si>
  <si>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</si>
  <si>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</si>
  <si>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</si>
  <si>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</si>
  <si>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</si>
  <si>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</si>
  <si>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</si>
  <si>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</si>
  <si>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</si>
  <si>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</si>
  <si>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</si>
  <si>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</si>
  <si>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</si>
  <si>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</si>
  <si>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</si>
  <si>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</si>
  <si>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</si>
  <si>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</si>
  <si>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</si>
  <si>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</si>
  <si>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</si>
  <si>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</si>
  <si>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</si>
  <si>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</si>
  <si>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</si>
  <si>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</si>
  <si>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</si>
  <si>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</si>
  <si>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</si>
  <si>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</si>
  <si>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</si>
  <si>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</si>
  <si>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</si>
  <si>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</si>
  <si>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</si>
  <si>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</si>
  <si>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</si>
  <si>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</si>
  <si>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</si>
  <si>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</si>
  <si>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</si>
  <si>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</si>
  <si>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</si>
  <si>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</si>
  <si>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</si>
  <si>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</si>
  <si>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</si>
  <si>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</si>
  <si>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</si>
  <si>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</si>
  <si>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</si>
  <si>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</si>
  <si>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</si>
  <si>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</si>
  <si>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</si>
  <si>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</si>
  <si>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</si>
  <si>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</si>
  <si>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</si>
  <si>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</si>
  <si>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</si>
  <si>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</si>
  <si>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</si>
  <si>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</si>
  <si>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</si>
  <si>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</si>
  <si>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</si>
  <si>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</si>
  <si>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</si>
  <si>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</si>
  <si>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</si>
  <si>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</si>
  <si>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</si>
  <si>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</si>
  <si>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</si>
  <si>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</si>
  <si>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</si>
  <si>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</si>
  <si>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</si>
  <si>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</si>
  <si>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</si>
  <si>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</si>
  <si>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</si>
  <si>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</si>
  <si>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</si>
  <si>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</si>
  <si>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</si>
  <si>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</si>
  <si>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</si>
  <si>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</si>
  <si>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</si>
  <si>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</si>
  <si>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</si>
  <si>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</si>
  <si>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</si>
  <si>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</si>
  <si>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</si>
  <si>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</si>
  <si>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</si>
  <si>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</si>
  <si>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</si>
  <si>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</si>
  <si>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</si>
  <si>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</si>
  <si>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</si>
  <si>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</si>
  <si>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</si>
  <si>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</si>
  <si>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</si>
  <si>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</si>
  <si>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</si>
  <si>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</si>
  <si>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</si>
  <si>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</si>
  <si>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</si>
  <si>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</si>
  <si>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</si>
  <si>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</si>
  <si>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</si>
  <si>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</si>
  <si>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</si>
  <si>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</si>
  <si>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</si>
  <si>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</si>
  <si>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</si>
  <si>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</si>
  <si>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</si>
  <si>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</si>
  <si>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</si>
  <si>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</si>
  <si>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</si>
  <si>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</si>
  <si>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</si>
  <si>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</si>
  <si>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</si>
  <si>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</si>
  <si>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</si>
  <si>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</si>
  <si>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</si>
  <si>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</si>
  <si>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</si>
  <si>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</si>
  <si>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</si>
  <si>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</si>
  <si>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</si>
  <si>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</si>
  <si>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</si>
  <si>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</si>
  <si>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</si>
  <si>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</si>
  <si>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</si>
  <si>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</si>
  <si>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</si>
  <si>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</si>
  <si>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</si>
  <si>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</si>
  <si>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</si>
  <si>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</si>
  <si>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</si>
  <si>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</si>
  <si>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</si>
  <si>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</si>
  <si>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</si>
  <si>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</si>
  <si>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</si>
  <si>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</si>
  <si>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</si>
  <si>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</si>
  <si>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</si>
  <si>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</si>
  <si>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</si>
  <si>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</si>
  <si>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</si>
  <si>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</si>
  <si>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</si>
  <si>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</si>
  <si>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</si>
  <si>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</si>
  <si>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</si>
  <si>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</si>
  <si>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</si>
  <si>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</si>
  <si>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</si>
  <si>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</si>
  <si>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</si>
  <si>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</si>
  <si>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</si>
  <si>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</si>
  <si>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</si>
  <si>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</si>
  <si>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</si>
  <si>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</si>
  <si>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</si>
  <si>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</si>
  <si>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</si>
  <si>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</si>
  <si>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</si>
  <si>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</si>
  <si>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</si>
  <si>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</si>
  <si>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</si>
  <si>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</si>
  <si>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</si>
  <si>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</si>
  <si>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</si>
  <si>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</si>
  <si>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</si>
  <si>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</si>
  <si>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</si>
  <si>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</si>
  <si>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</si>
  <si>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</si>
  <si>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</si>
  <si>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</si>
  <si>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</si>
  <si>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</si>
  <si>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</si>
  <si>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</si>
  <si>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</si>
  <si>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</si>
  <si>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</si>
  <si>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</si>
  <si>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</si>
  <si>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</si>
  <si>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</si>
  <si>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</si>
  <si>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</si>
  <si>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</si>
  <si>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</si>
  <si>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</si>
  <si>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</si>
  <si>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</si>
  <si>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</si>
  <si>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</si>
  <si>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</si>
  <si>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</si>
  <si>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</si>
  <si>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</si>
  <si>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</si>
  <si>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</si>
  <si>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</si>
  <si>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</si>
  <si>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</si>
  <si>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</si>
  <si>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</si>
  <si>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</si>
  <si>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</si>
  <si>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</si>
  <si>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</si>
  <si>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</si>
  <si>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</si>
  <si>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</si>
  <si>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</si>
  <si>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</si>
  <si>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</si>
  <si>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</si>
  <si>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</si>
  <si>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</si>
  <si>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</si>
  <si>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</si>
  <si>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</si>
  <si>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</si>
  <si>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</si>
  <si>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</si>
  <si>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</si>
  <si>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</si>
  <si>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</si>
  <si>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</si>
  <si>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</si>
  <si>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</si>
  <si>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</si>
  <si>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</si>
  <si>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</si>
  <si>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</si>
  <si>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</si>
  <si>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</si>
  <si>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</si>
  <si>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</si>
  <si>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</si>
  <si>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</si>
  <si>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</si>
  <si>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</si>
  <si>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</si>
  <si>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</si>
  <si>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</si>
  <si>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</si>
  <si>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</si>
  <si>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</si>
  <si>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</si>
  <si>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</si>
  <si>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</si>
  <si>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</si>
  <si>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</si>
  <si>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</si>
  <si>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</si>
  <si>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</si>
  <si>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</si>
  <si>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</si>
  <si>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</si>
  <si>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</si>
  <si>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</si>
  <si>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</si>
  <si>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</si>
  <si>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</si>
  <si>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</si>
  <si>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</si>
  <si>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</si>
  <si>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</si>
  <si>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</si>
  <si>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</si>
  <si>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</si>
  <si>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</si>
  <si>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</si>
  <si>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</si>
  <si>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</si>
  <si>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</si>
  <si>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</si>
  <si>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</si>
  <si>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</si>
  <si>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</si>
  <si>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</si>
  <si>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</si>
  <si>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</si>
  <si>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</si>
  <si>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</si>
  <si>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</si>
  <si>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</si>
  <si>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</si>
  <si>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</si>
  <si>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</si>
  <si>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</si>
  <si>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</si>
  <si>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</si>
  <si>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</si>
  <si>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</si>
  <si>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</si>
  <si>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</si>
  <si>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</si>
  <si>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</si>
  <si>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</si>
  <si>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</si>
  <si>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</si>
  <si>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</si>
  <si>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</si>
  <si>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</si>
  <si>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</si>
  <si>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</si>
  <si>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</si>
  <si>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</si>
  <si>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</si>
  <si>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</si>
  <si>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</si>
  <si>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</si>
  <si>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</si>
  <si>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</si>
  <si>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</si>
  <si>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</si>
  <si>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</si>
  <si>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</si>
  <si>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</si>
  <si>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</si>
  <si>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</si>
  <si>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</si>
  <si>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</si>
  <si>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</si>
  <si>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</si>
  <si>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</si>
  <si>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</si>
  <si>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</si>
  <si>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</si>
  <si>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</si>
  <si>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</si>
  <si>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</si>
  <si>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</si>
  <si>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</si>
  <si>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</si>
  <si>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</si>
  <si>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</si>
  <si>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</si>
  <si>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</si>
  <si>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</si>
  <si>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</si>
  <si>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</si>
  <si>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</si>
  <si>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</si>
  <si>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</si>
  <si>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</si>
  <si>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</si>
  <si>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</si>
  <si>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</si>
  <si>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</si>
  <si>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</si>
  <si>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</si>
  <si>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</si>
  <si>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</si>
  <si>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</si>
  <si>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</si>
  <si>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</si>
  <si>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</si>
  <si>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</si>
  <si>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</si>
  <si>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</si>
  <si>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</si>
  <si>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</si>
  <si>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</si>
  <si>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</si>
  <si>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</si>
  <si>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</si>
  <si>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</si>
  <si>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</si>
  <si>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</si>
  <si>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</si>
  <si>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</si>
  <si>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</si>
  <si>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</si>
  <si>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</si>
  <si>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</si>
  <si>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</si>
  <si>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</si>
  <si>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</si>
  <si>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</si>
  <si>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</si>
  <si>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</si>
  <si>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</si>
  <si>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</si>
  <si>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</si>
  <si>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</si>
  <si>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</si>
  <si>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</si>
  <si>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</si>
  <si>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</si>
  <si>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</si>
  <si>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</si>
  <si>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</si>
  <si>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</si>
  <si>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</si>
  <si>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</si>
  <si>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</si>
  <si>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</si>
  <si>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</si>
  <si>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</si>
  <si>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</si>
  <si>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</si>
  <si>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</si>
  <si>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</si>
  <si>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</si>
  <si>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</si>
  <si>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</si>
  <si>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</si>
  <si>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</si>
  <si>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</si>
  <si>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</si>
  <si>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</si>
  <si>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</si>
  <si>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</si>
  <si>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</si>
  <si>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</si>
  <si>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</si>
  <si>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</si>
  <si>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</si>
  <si>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</si>
  <si>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</si>
  <si>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</si>
  <si>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</si>
  <si>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</si>
  <si>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</si>
  <si>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</si>
  <si>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</si>
  <si>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</si>
  <si>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</si>
  <si>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</si>
  <si>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</si>
  <si>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</si>
  <si>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</si>
  <si>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</si>
  <si>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</si>
  <si>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</si>
  <si>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</si>
  <si>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</si>
  <si>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</si>
  <si>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</si>
  <si>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</si>
  <si>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</si>
  <si>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</si>
  <si>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</si>
  <si>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</si>
  <si>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</si>
  <si>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</si>
  <si>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</si>
  <si>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</si>
  <si>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</si>
  <si>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</si>
  <si>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</si>
  <si>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</si>
  <si>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</si>
  <si>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</si>
  <si>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</si>
  <si>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</si>
  <si>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</si>
  <si>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</si>
  <si>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</si>
  <si>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</si>
  <si>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</si>
  <si>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</si>
  <si>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</si>
  <si>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</si>
  <si>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</si>
  <si>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</si>
  <si>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</si>
  <si>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</si>
  <si>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</si>
  <si>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</si>
  <si>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</si>
  <si>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</si>
  <si>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</si>
  <si>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</si>
  <si>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</si>
  <si>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</si>
  <si>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</si>
  <si>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</si>
  <si>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</si>
  <si>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</si>
  <si>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</si>
  <si>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</si>
  <si>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</si>
  <si>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</si>
  <si>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</si>
  <si>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</si>
  <si>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</si>
  <si>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</si>
  <si>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</si>
  <si>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</si>
  <si>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</si>
  <si>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</si>
  <si>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</si>
  <si>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</si>
  <si>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</si>
  <si>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</si>
  <si>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</si>
  <si>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</si>
  <si>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</si>
  <si>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</si>
  <si>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</si>
  <si>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</si>
  <si>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</si>
  <si>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</si>
  <si>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</si>
  <si>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</si>
  <si>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</si>
  <si>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</si>
  <si>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</si>
  <si>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</si>
  <si>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</si>
  <si>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</si>
  <si>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</si>
  <si>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</si>
  <si>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</si>
  <si>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</si>
  <si>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</si>
  <si>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</si>
  <si>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</si>
  <si>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</si>
  <si>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</si>
  <si>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</si>
  <si>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</si>
  <si>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</si>
  <si>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</si>
  <si>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</si>
  <si>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</si>
  <si>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</si>
  <si>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</si>
  <si>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In the columns titled "Nominal [before hedging]" and "Nominal [after hedging]" the sum of the amounts shall be the same.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</si>
  <si>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</si>
  <si>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</si>
  <si>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</si>
  <si>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</si>
  <si>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</si>
  <si>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</si>
  <si>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</si>
  <si>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HTT 2020</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</si>
  <si>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</si>
  <si>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</si>
  <si>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</si>
  <si>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</si>
  <si>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2020 Version</t>
  </si>
  <si>
    <t>OG.3.1.4</t>
  </si>
  <si>
    <t>OM.7.2.5</t>
  </si>
  <si>
    <t>OM.7.2.6</t>
  </si>
  <si>
    <t>Landshypotek Bank Ab (publ)</t>
  </si>
  <si>
    <t>Landshypotek Bank AB (publ)</t>
  </si>
  <si>
    <t>https://www.landshypotek.se/om-landshypotek/investerarrelationer/</t>
  </si>
  <si>
    <t>Y</t>
  </si>
  <si>
    <t>The amount by which nominal value of the cover pool exceeds the nominal outstanding amount of covered bonds. (Cover pool Assets - Outstanding Covered Bonds / Outstanding Covered Bonds)</t>
  </si>
  <si>
    <t>According to Swedish law the legal minimum OC is 2%.</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</si>
  <si>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</si>
  <si>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</si>
  <si>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</si>
  <si>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</si>
  <si>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</si>
  <si>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</si>
  <si>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</si>
  <si>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</si>
  <si>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external</t>
  </si>
  <si>
    <t>OC requirement by rating agency</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</si>
  <si>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</si>
  <si>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</si>
  <si>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</si>
  <si>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</si>
  <si>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</si>
  <si>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</si>
  <si>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</si>
  <si>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</si>
  <si>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</si>
  <si>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</si>
  <si>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</si>
  <si>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</si>
  <si>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</si>
  <si>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</si>
  <si>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</si>
  <si>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</si>
  <si>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</si>
  <si>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</si>
  <si>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</si>
  <si>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</si>
  <si>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</si>
  <si>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</si>
  <si>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</si>
  <si>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</si>
  <si>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</si>
  <si>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</si>
  <si>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</si>
  <si>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Reporting Date: 31/12/20</t>
  </si>
  <si>
    <t>Cut-off Date: 31/12/20</t>
  </si>
  <si>
    <t>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</si>
</sst>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23">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10"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23" fillId="0" borderId="0" xfId="0" applyNumberFormat="1" applyFont="1" applyFill="1" applyBorder="1" applyAlignment="1">
      <alignment horizontal="center" vertical="center" wrapText="1"/>
    </xf>
    <xf numFmtId="3" fontId="3" fillId="6" borderId="0" xfId="0" applyNumberFormat="1" applyFont="1" applyFill="1" applyBorder="1" applyAlignment="1">
      <alignment horizontal="center" vertical="center" wrapText="1"/>
    </xf>
    <xf numFmtId="3" fontId="23" fillId="6" borderId="0" xfId="0" quotePrefix="1"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23" fillId="0" borderId="0" xfId="0"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10" fontId="2" fillId="0" borderId="0" xfId="1" applyNumberFormat="1" applyFont="1" applyFill="1" applyBorder="1" applyAlignment="1" applyProtection="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214" t="s">
        <v>1767</v>
      </c>
      <c r="F6" s="214"/>
      <c r="G6" s="214"/>
      <c r="H6" s="7"/>
      <c r="I6" s="7"/>
      <c r="J6" s="8"/>
    </row>
    <row r="7" spans="2:10" ht="26" x14ac:dyDescent="0.35">
      <c r="B7" s="6"/>
      <c r="C7" s="7"/>
      <c r="D7" s="7"/>
      <c r="E7" s="7"/>
      <c r="F7" s="11" t="s">
        <v>6</v>
      </c>
      <c r="G7" s="7"/>
      <c r="H7" s="7"/>
      <c r="I7" s="7"/>
      <c r="J7" s="8"/>
    </row>
    <row r="8" spans="2:10" ht="26" x14ac:dyDescent="0.35">
      <c r="B8" s="6"/>
      <c r="C8" s="7"/>
      <c r="D8" s="7"/>
      <c r="E8" s="7"/>
      <c r="F8" s="11" t="s">
        <v>1771</v>
      </c>
      <c r="G8" s="7"/>
      <c r="H8" s="7"/>
      <c r="I8" s="7"/>
      <c r="J8" s="8"/>
    </row>
    <row r="9" spans="2:10" ht="21" x14ac:dyDescent="0.35">
      <c r="B9" s="6"/>
      <c r="C9" s="7"/>
      <c r="D9" s="7"/>
      <c r="E9" s="7"/>
      <c r="F9" s="12" t="s">
        <v>1814</v>
      </c>
      <c r="G9" s="7"/>
      <c r="H9" s="7"/>
      <c r="I9" s="7"/>
      <c r="J9" s="8"/>
    </row>
    <row r="10" spans="2:10" ht="21" x14ac:dyDescent="0.35">
      <c r="B10" s="6"/>
      <c r="C10" s="7"/>
      <c r="D10" s="7"/>
      <c r="E10" s="7"/>
      <c r="F10" s="12" t="s">
        <v>1815</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217" t="s">
        <v>15</v>
      </c>
      <c r="E24" s="218" t="s">
        <v>16</v>
      </c>
      <c r="F24" s="218"/>
      <c r="G24" s="218"/>
      <c r="H24" s="218"/>
      <c r="I24" s="7"/>
      <c r="J24" s="8"/>
    </row>
    <row r="25" spans="2:10" x14ac:dyDescent="0.35">
      <c r="B25" s="6"/>
      <c r="C25" s="7"/>
      <c r="D25" s="7"/>
      <c r="E25" s="15"/>
      <c r="F25" s="15"/>
      <c r="G25" s="15"/>
      <c r="H25" s="7"/>
      <c r="I25" s="7"/>
      <c r="J25" s="8"/>
    </row>
    <row r="26" spans="2:10" x14ac:dyDescent="0.35">
      <c r="B26" s="6"/>
      <c r="C26" s="7"/>
      <c r="D26" s="217" t="s">
        <v>17</v>
      </c>
      <c r="E26" s="218"/>
      <c r="F26" s="218"/>
      <c r="G26" s="218"/>
      <c r="H26" s="218"/>
      <c r="I26" s="7"/>
      <c r="J26" s="8"/>
    </row>
    <row r="27" spans="2:10" x14ac:dyDescent="0.35">
      <c r="B27" s="6"/>
      <c r="C27" s="7"/>
      <c r="D27" s="16"/>
      <c r="E27" s="16"/>
      <c r="F27" s="16"/>
      <c r="G27" s="16"/>
      <c r="H27" s="16"/>
      <c r="I27" s="7"/>
      <c r="J27" s="8"/>
    </row>
    <row r="28" spans="2:10" x14ac:dyDescent="0.35">
      <c r="B28" s="6"/>
      <c r="C28" s="7"/>
      <c r="D28" s="217" t="s">
        <v>18</v>
      </c>
      <c r="E28" s="218" t="s">
        <v>16</v>
      </c>
      <c r="F28" s="218"/>
      <c r="G28" s="218"/>
      <c r="H28" s="218"/>
      <c r="I28" s="7"/>
      <c r="J28" s="8"/>
    </row>
    <row r="29" spans="2:10" x14ac:dyDescent="0.35">
      <c r="B29" s="6"/>
      <c r="C29" s="7"/>
      <c r="D29" s="16"/>
      <c r="E29" s="16"/>
      <c r="F29" s="16"/>
      <c r="G29" s="16"/>
      <c r="H29" s="16"/>
      <c r="I29" s="7"/>
      <c r="J29" s="8"/>
    </row>
    <row r="30" spans="2:10" x14ac:dyDescent="0.35">
      <c r="B30" s="6"/>
      <c r="C30" s="7"/>
      <c r="D30" s="217" t="s">
        <v>19</v>
      </c>
      <c r="E30" s="218" t="s">
        <v>16</v>
      </c>
      <c r="F30" s="218"/>
      <c r="G30" s="218"/>
      <c r="H30" s="218"/>
      <c r="I30" s="7"/>
      <c r="J30" s="8"/>
    </row>
    <row r="31" spans="2:10" x14ac:dyDescent="0.35">
      <c r="B31" s="6"/>
      <c r="C31" s="7"/>
      <c r="D31" s="16"/>
      <c r="E31" s="16"/>
      <c r="F31" s="16"/>
      <c r="G31" s="16"/>
      <c r="H31" s="16"/>
      <c r="I31" s="7"/>
      <c r="J31" s="8"/>
    </row>
    <row r="32" spans="2:10" x14ac:dyDescent="0.35">
      <c r="B32" s="6"/>
      <c r="C32" s="7"/>
      <c r="D32" s="217" t="s">
        <v>20</v>
      </c>
      <c r="E32" s="218" t="s">
        <v>16</v>
      </c>
      <c r="F32" s="218"/>
      <c r="G32" s="218"/>
      <c r="H32" s="218"/>
      <c r="I32" s="7"/>
      <c r="J32" s="8"/>
    </row>
    <row r="33" spans="2:10" x14ac:dyDescent="0.35">
      <c r="B33" s="6"/>
      <c r="C33" s="7"/>
      <c r="D33" s="15"/>
      <c r="E33" s="15"/>
      <c r="F33" s="15"/>
      <c r="G33" s="15"/>
      <c r="H33" s="15"/>
      <c r="I33" s="7"/>
      <c r="J33" s="8"/>
    </row>
    <row r="34" spans="2:10" x14ac:dyDescent="0.35">
      <c r="B34" s="6"/>
      <c r="C34" s="7"/>
      <c r="D34" s="217" t="s">
        <v>21</v>
      </c>
      <c r="E34" s="218" t="s">
        <v>16</v>
      </c>
      <c r="F34" s="218"/>
      <c r="G34" s="218"/>
      <c r="H34" s="218"/>
      <c r="I34" s="7"/>
      <c r="J34" s="8"/>
    </row>
    <row r="35" spans="2:10" x14ac:dyDescent="0.35">
      <c r="B35" s="6"/>
      <c r="C35" s="7"/>
      <c r="D35" s="7"/>
      <c r="E35" s="7"/>
      <c r="F35" s="7"/>
      <c r="G35" s="7"/>
      <c r="H35" s="7"/>
      <c r="I35" s="7"/>
      <c r="J35" s="8"/>
    </row>
    <row r="36" spans="2:10" x14ac:dyDescent="0.35">
      <c r="B36" s="6"/>
      <c r="C36" s="7"/>
      <c r="D36" s="215" t="s">
        <v>22</v>
      </c>
      <c r="E36" s="216"/>
      <c r="F36" s="216"/>
      <c r="G36" s="216"/>
      <c r="H36" s="216"/>
      <c r="I36" s="7"/>
      <c r="J36" s="8"/>
    </row>
    <row r="37" spans="2:10" x14ac:dyDescent="0.35">
      <c r="B37" s="6"/>
      <c r="C37" s="7"/>
      <c r="D37" s="7"/>
      <c r="E37" s="7"/>
      <c r="F37" s="14"/>
      <c r="G37" s="7"/>
      <c r="H37" s="7"/>
      <c r="I37" s="7"/>
      <c r="J37" s="8"/>
    </row>
    <row r="38" spans="2:10" x14ac:dyDescent="0.35">
      <c r="B38" s="6"/>
      <c r="C38" s="7"/>
      <c r="D38" s="215" t="s">
        <v>1709</v>
      </c>
      <c r="E38" s="216"/>
      <c r="F38" s="216"/>
      <c r="G38" s="216"/>
      <c r="H38" s="216"/>
      <c r="I38" s="7"/>
      <c r="J38" s="8"/>
    </row>
    <row r="39" spans="2:10" x14ac:dyDescent="0.35">
      <c r="B39" s="6"/>
      <c r="C39" s="7"/>
      <c r="D39" s="130"/>
      <c r="E39" s="130"/>
      <c r="F39" s="130"/>
      <c r="G39" s="130"/>
      <c r="H39" s="130"/>
      <c r="I39" s="7"/>
      <c r="J39" s="8"/>
    </row>
    <row r="40" spans="2:10" ht="15" thickBot="1" x14ac:dyDescent="0.4">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1640625" defaultRowHeight="14.5" outlineLevelRow="1" x14ac:dyDescent="0.35"/>
  <cols>
    <col min="1" max="1" width="13.26953125" style="51" customWidth="1"/>
    <col min="2" max="2" width="60.7265625" style="51" customWidth="1"/>
    <col min="3" max="3" width="39.1796875" style="51" bestFit="1" customWidth="1"/>
    <col min="4" max="4" width="35.1796875" style="51" bestFit="1" customWidth="1"/>
    <col min="5" max="5" width="6.7265625" style="51" customWidth="1"/>
    <col min="6" max="6" width="41.7265625" style="51" customWidth="1"/>
    <col min="7" max="7" width="41.7265625" style="49" customWidth="1"/>
    <col min="8" max="8" width="7.26953125" style="51" customWidth="1"/>
    <col min="9" max="9" width="71.81640625"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3" ht="31" x14ac:dyDescent="0.35">
      <c r="A1" s="175" t="s">
        <v>1710</v>
      </c>
      <c r="B1" s="175"/>
      <c r="C1" s="49"/>
      <c r="D1" s="49"/>
      <c r="E1" s="49"/>
      <c r="F1" s="183" t="s">
        <v>1762</v>
      </c>
      <c r="H1" s="49"/>
      <c r="I1" s="175"/>
      <c r="J1" s="49"/>
      <c r="K1" s="49"/>
      <c r="L1" s="49"/>
      <c r="M1" s="49"/>
    </row>
    <row r="2" spans="1:13" ht="15" thickBot="1" x14ac:dyDescent="0.4">
      <c r="A2" s="49"/>
      <c r="B2" s="50"/>
      <c r="C2" s="50"/>
      <c r="D2" s="49"/>
      <c r="E2" s="49"/>
      <c r="F2" s="49"/>
      <c r="H2" s="49"/>
      <c r="L2" s="49"/>
      <c r="M2" s="49"/>
    </row>
    <row r="3" spans="1:13" ht="19" thickBot="1" x14ac:dyDescent="0.4">
      <c r="A3" s="52"/>
      <c r="B3" s="53" t="s">
        <v>59</v>
      </c>
      <c r="C3" s="54" t="s">
        <v>220</v>
      </c>
      <c r="D3" s="52"/>
      <c r="E3" s="52"/>
      <c r="F3" s="49"/>
      <c r="G3" s="52"/>
      <c r="H3" s="49"/>
      <c r="L3" s="49"/>
      <c r="M3" s="49"/>
    </row>
    <row r="4" spans="1:13" ht="15" thickBot="1" x14ac:dyDescent="0.4">
      <c r="H4" s="49"/>
      <c r="L4" s="49"/>
      <c r="M4" s="49"/>
    </row>
    <row r="5" spans="1:13" ht="18.5" x14ac:dyDescent="0.35">
      <c r="A5" s="55"/>
      <c r="B5" s="56" t="s">
        <v>61</v>
      </c>
      <c r="C5" s="55"/>
      <c r="E5" s="57"/>
      <c r="F5" s="57"/>
      <c r="H5" s="49"/>
      <c r="L5" s="49"/>
      <c r="M5" s="49"/>
    </row>
    <row r="6" spans="1:13" x14ac:dyDescent="0.35">
      <c r="B6" s="59" t="s">
        <v>62</v>
      </c>
      <c r="H6" s="49"/>
      <c r="L6" s="49"/>
      <c r="M6" s="49"/>
    </row>
    <row r="7" spans="1:13" x14ac:dyDescent="0.35">
      <c r="B7" s="58" t="s">
        <v>63</v>
      </c>
      <c r="H7" s="49"/>
      <c r="L7" s="49"/>
      <c r="M7" s="49"/>
    </row>
    <row r="8" spans="1:13" x14ac:dyDescent="0.35">
      <c r="B8" s="58" t="s">
        <v>64</v>
      </c>
      <c r="F8" s="51" t="s">
        <v>65</v>
      </c>
      <c r="H8" s="49"/>
      <c r="L8" s="49"/>
      <c r="M8" s="49"/>
    </row>
    <row r="9" spans="1:13" x14ac:dyDescent="0.35">
      <c r="B9" s="59" t="s">
        <v>66</v>
      </c>
      <c r="H9" s="49"/>
      <c r="L9" s="49"/>
      <c r="M9" s="49"/>
    </row>
    <row r="10" spans="1:13" x14ac:dyDescent="0.35">
      <c r="B10" s="59" t="s">
        <v>67</v>
      </c>
      <c r="H10" s="49"/>
      <c r="L10" s="49"/>
      <c r="M10" s="49"/>
    </row>
    <row r="11" spans="1:13" ht="15" thickBot="1" x14ac:dyDescent="0.4">
      <c r="B11" s="60" t="s">
        <v>68</v>
      </c>
      <c r="H11" s="49"/>
      <c r="L11" s="49"/>
      <c r="M11" s="49"/>
    </row>
    <row r="12" spans="1:13" x14ac:dyDescent="0.35">
      <c r="B12" s="61"/>
      <c r="H12" s="49"/>
      <c r="L12" s="49"/>
      <c r="M12" s="49"/>
    </row>
    <row r="13" spans="1:13" ht="37" x14ac:dyDescent="0.35">
      <c r="A13" s="62" t="s">
        <v>69</v>
      </c>
      <c r="B13" s="62" t="s">
        <v>62</v>
      </c>
      <c r="C13" s="63"/>
      <c r="D13" s="63"/>
      <c r="E13" s="63"/>
      <c r="F13" s="63"/>
      <c r="G13" s="64"/>
      <c r="H13" s="49"/>
      <c r="L13" s="49"/>
      <c r="M13" s="49"/>
    </row>
    <row r="14" spans="1:13" x14ac:dyDescent="0.35">
      <c r="A14" s="51" t="s">
        <v>70</v>
      </c>
      <c r="B14" s="65" t="s">
        <v>0</v>
      </c>
      <c r="C14" s="51" t="s">
        <v>6</v>
      </c>
      <c r="E14" s="57"/>
      <c r="F14" s="57"/>
      <c r="H14" s="49"/>
      <c r="L14" s="49"/>
      <c r="M14" s="49"/>
    </row>
    <row r="15" spans="1:13" x14ac:dyDescent="0.35">
      <c r="A15" s="51" t="s">
        <v>72</v>
      </c>
      <c r="B15" s="65" t="s">
        <v>73</v>
      </c>
      <c r="C15" s="51" t="s">
        <v>1772</v>
      </c>
      <c r="E15" s="57"/>
      <c r="F15" s="57"/>
      <c r="H15" s="49"/>
      <c r="L15" s="49"/>
      <c r="M15" s="49"/>
    </row>
    <row r="16" spans="1:13" ht="29" x14ac:dyDescent="0.35">
      <c r="A16" s="51" t="s">
        <v>74</v>
      </c>
      <c r="B16" s="65" t="s">
        <v>75</v>
      </c>
      <c r="C16" s="207" t="s">
        <v>1773</v>
      </c>
      <c r="E16" s="57"/>
      <c r="F16" s="57"/>
      <c r="H16" s="49"/>
      <c r="L16" s="49"/>
      <c r="M16" s="49"/>
    </row>
    <row r="17" spans="1:13" x14ac:dyDescent="0.35">
      <c r="A17" s="51" t="s">
        <v>76</v>
      </c>
      <c r="B17" s="65" t="s">
        <v>77</v>
      </c>
      <c r="C17" s="51" t="s">
        <v>1816</v>
      </c>
      <c r="E17" s="57"/>
      <c r="F17" s="57"/>
      <c r="H17" s="49"/>
      <c r="L17" s="49"/>
      <c r="M17" s="49"/>
    </row>
    <row r="18" spans="1:13" hidden="1" outlineLevel="1" x14ac:dyDescent="0.35">
      <c r="A18" s="51" t="s">
        <v>78</v>
      </c>
      <c r="B18" s="66" t="s">
        <v>79</v>
      </c>
      <c r="E18" s="57"/>
      <c r="F18" s="57"/>
      <c r="H18" s="49"/>
      <c r="L18" s="49"/>
      <c r="M18" s="49"/>
    </row>
    <row r="19" spans="1:13" hidden="1" outlineLevel="1" x14ac:dyDescent="0.35">
      <c r="A19" s="51" t="s">
        <v>80</v>
      </c>
      <c r="B19" s="66" t="s">
        <v>81</v>
      </c>
      <c r="E19" s="57"/>
      <c r="F19" s="57"/>
      <c r="H19" s="49"/>
      <c r="L19" s="49"/>
      <c r="M19" s="49"/>
    </row>
    <row r="20" spans="1:13" hidden="1" outlineLevel="1" x14ac:dyDescent="0.35">
      <c r="A20" s="51" t="s">
        <v>82</v>
      </c>
      <c r="B20" s="66"/>
      <c r="E20" s="57"/>
      <c r="F20" s="57"/>
      <c r="H20" s="49"/>
      <c r="L20" s="49"/>
      <c r="M20" s="49"/>
    </row>
    <row r="21" spans="1:13" hidden="1" outlineLevel="1" x14ac:dyDescent="0.35">
      <c r="A21" s="51" t="s">
        <v>83</v>
      </c>
      <c r="B21" s="66"/>
      <c r="E21" s="57"/>
      <c r="F21" s="57"/>
      <c r="H21" s="49"/>
      <c r="L21" s="49"/>
      <c r="M21" s="49"/>
    </row>
    <row r="22" spans="1:13" hidden="1" outlineLevel="1" x14ac:dyDescent="0.35">
      <c r="A22" s="51" t="s">
        <v>84</v>
      </c>
      <c r="B22" s="66"/>
      <c r="E22" s="57"/>
      <c r="F22" s="57"/>
      <c r="H22" s="49"/>
      <c r="L22" s="49"/>
      <c r="M22" s="49"/>
    </row>
    <row r="23" spans="1:13" hidden="1" outlineLevel="1" x14ac:dyDescent="0.35">
      <c r="A23" s="51" t="s">
        <v>85</v>
      </c>
      <c r="B23" s="66"/>
      <c r="E23" s="57"/>
      <c r="F23" s="57"/>
      <c r="H23" s="49"/>
      <c r="L23" s="49"/>
      <c r="M23" s="49"/>
    </row>
    <row r="24" spans="1:13" hidden="1" outlineLevel="1" x14ac:dyDescent="0.35">
      <c r="A24" s="51" t="s">
        <v>86</v>
      </c>
      <c r="B24" s="66"/>
      <c r="E24" s="57"/>
      <c r="F24" s="57"/>
      <c r="H24" s="49"/>
      <c r="L24" s="49"/>
      <c r="M24" s="49"/>
    </row>
    <row r="25" spans="1:13" outlineLevel="1" x14ac:dyDescent="0.35">
      <c r="A25" s="51" t="s">
        <v>87</v>
      </c>
      <c r="B25" s="66"/>
      <c r="E25" s="57"/>
      <c r="F25" s="57"/>
      <c r="H25" s="49"/>
      <c r="L25" s="49"/>
      <c r="M25" s="49"/>
    </row>
    <row r="26" spans="1:13" ht="18.5" x14ac:dyDescent="0.35">
      <c r="A26" s="63"/>
      <c r="B26" s="62" t="s">
        <v>63</v>
      </c>
      <c r="C26" s="63"/>
      <c r="D26" s="63"/>
      <c r="E26" s="63"/>
      <c r="F26" s="63"/>
      <c r="G26" s="64"/>
      <c r="H26" s="49"/>
      <c r="L26" s="49"/>
      <c r="M26" s="49"/>
    </row>
    <row r="27" spans="1:13" x14ac:dyDescent="0.35">
      <c r="A27" s="51" t="s">
        <v>88</v>
      </c>
      <c r="B27" s="67" t="s">
        <v>89</v>
      </c>
      <c r="C27" s="51" t="s">
        <v>1774</v>
      </c>
      <c r="D27" s="68"/>
      <c r="E27" s="68"/>
      <c r="F27" s="68"/>
      <c r="H27" s="49"/>
      <c r="L27" s="49"/>
      <c r="M27" s="49"/>
    </row>
    <row r="28" spans="1:13" x14ac:dyDescent="0.35">
      <c r="A28" s="51" t="s">
        <v>90</v>
      </c>
      <c r="B28" s="67" t="s">
        <v>91</v>
      </c>
      <c r="C28" s="51" t="s">
        <v>1774</v>
      </c>
      <c r="D28" s="68"/>
      <c r="E28" s="68"/>
      <c r="F28" s="68"/>
      <c r="H28" s="49"/>
      <c r="L28" s="49"/>
      <c r="M28" s="49"/>
    </row>
    <row r="29" spans="1:13" ht="29" x14ac:dyDescent="0.35">
      <c r="A29" s="51" t="s">
        <v>92</v>
      </c>
      <c r="B29" s="67" t="s">
        <v>93</v>
      </c>
      <c r="C29" s="207" t="s">
        <v>1773</v>
      </c>
      <c r="E29" s="68"/>
      <c r="F29" s="68"/>
      <c r="H29" s="49"/>
      <c r="L29" s="49"/>
      <c r="M29" s="49"/>
    </row>
    <row r="30" spans="1:13" hidden="1" outlineLevel="1" x14ac:dyDescent="0.35">
      <c r="A30" s="51" t="s">
        <v>94</v>
      </c>
      <c r="B30" s="67"/>
      <c r="E30" s="68"/>
      <c r="F30" s="68"/>
      <c r="H30" s="49"/>
      <c r="L30" s="49"/>
      <c r="M30" s="49"/>
    </row>
    <row r="31" spans="1:13" hidden="1" outlineLevel="1" x14ac:dyDescent="0.35">
      <c r="A31" s="51" t="s">
        <v>95</v>
      </c>
      <c r="B31" s="67"/>
      <c r="E31" s="68"/>
      <c r="F31" s="68"/>
      <c r="H31" s="49"/>
      <c r="L31" s="49"/>
      <c r="M31" s="49"/>
    </row>
    <row r="32" spans="1:13" hidden="1" outlineLevel="1" x14ac:dyDescent="0.35">
      <c r="A32" s="51" t="s">
        <v>96</v>
      </c>
      <c r="B32" s="67"/>
      <c r="E32" s="68"/>
      <c r="F32" s="68"/>
      <c r="H32" s="49"/>
      <c r="L32" s="49"/>
      <c r="M32" s="49"/>
    </row>
    <row r="33" spans="1:14" hidden="1" outlineLevel="1" x14ac:dyDescent="0.35">
      <c r="A33" s="51" t="s">
        <v>97</v>
      </c>
      <c r="B33" s="67"/>
      <c r="E33" s="68"/>
      <c r="F33" s="68"/>
      <c r="H33" s="49"/>
      <c r="L33" s="49"/>
      <c r="M33" s="49"/>
    </row>
    <row r="34" spans="1:14" hidden="1" outlineLevel="1" x14ac:dyDescent="0.35">
      <c r="A34" s="51" t="s">
        <v>98</v>
      </c>
      <c r="B34" s="67"/>
      <c r="E34" s="68"/>
      <c r="F34" s="68"/>
      <c r="H34" s="49"/>
      <c r="L34" s="49"/>
      <c r="M34" s="49"/>
    </row>
    <row r="35" spans="1:14" outlineLevel="1" x14ac:dyDescent="0.35">
      <c r="A35" s="51" t="s">
        <v>99</v>
      </c>
      <c r="B35" s="69"/>
      <c r="E35" s="68"/>
      <c r="F35" s="68"/>
      <c r="H35" s="49"/>
      <c r="L35" s="49"/>
      <c r="M35" s="49"/>
    </row>
    <row r="36" spans="1:14" ht="18.5" x14ac:dyDescent="0.35">
      <c r="A36" s="62"/>
      <c r="B36" s="62" t="s">
        <v>64</v>
      </c>
      <c r="C36" s="62"/>
      <c r="D36" s="63"/>
      <c r="E36" s="63"/>
      <c r="F36" s="63"/>
      <c r="G36" s="64"/>
      <c r="H36" s="49"/>
      <c r="L36" s="49"/>
      <c r="M36" s="49"/>
    </row>
    <row r="37" spans="1:14" ht="15" customHeight="1" x14ac:dyDescent="0.35">
      <c r="A37" s="70"/>
      <c r="B37" s="71" t="s">
        <v>100</v>
      </c>
      <c r="C37" s="70" t="s">
        <v>101</v>
      </c>
      <c r="D37" s="72"/>
      <c r="E37" s="72"/>
      <c r="F37" s="72"/>
      <c r="G37" s="73"/>
      <c r="H37" s="49"/>
      <c r="L37" s="49"/>
      <c r="M37" s="49"/>
    </row>
    <row r="38" spans="1:14" x14ac:dyDescent="0.35">
      <c r="A38" s="51" t="s">
        <v>4</v>
      </c>
      <c r="B38" s="68" t="s">
        <v>1554</v>
      </c>
      <c r="C38" s="179">
        <v>86766</v>
      </c>
      <c r="F38" s="68"/>
      <c r="H38" s="49"/>
      <c r="L38" s="49"/>
      <c r="M38" s="49"/>
    </row>
    <row r="39" spans="1:14" x14ac:dyDescent="0.35">
      <c r="A39" s="51" t="s">
        <v>102</v>
      </c>
      <c r="B39" s="68" t="s">
        <v>103</v>
      </c>
      <c r="C39" s="179">
        <v>66040</v>
      </c>
      <c r="F39" s="68"/>
      <c r="H39" s="49"/>
      <c r="L39" s="49"/>
      <c r="M39" s="49"/>
      <c r="N39" s="81"/>
    </row>
    <row r="40" spans="1:14" hidden="1" outlineLevel="1" x14ac:dyDescent="0.35">
      <c r="A40" s="51" t="s">
        <v>104</v>
      </c>
      <c r="B40" s="74" t="s">
        <v>105</v>
      </c>
      <c r="C40" s="178" t="s">
        <v>106</v>
      </c>
      <c r="F40" s="68"/>
      <c r="H40" s="49"/>
      <c r="L40" s="49"/>
      <c r="M40" s="49"/>
      <c r="N40" s="81"/>
    </row>
    <row r="41" spans="1:14" hidden="1" outlineLevel="1" x14ac:dyDescent="0.35">
      <c r="A41" s="51" t="s">
        <v>107</v>
      </c>
      <c r="B41" s="74" t="s">
        <v>108</v>
      </c>
      <c r="C41" s="178" t="s">
        <v>106</v>
      </c>
      <c r="F41" s="68"/>
      <c r="H41" s="49"/>
      <c r="L41" s="49"/>
      <c r="M41" s="49"/>
      <c r="N41" s="81"/>
    </row>
    <row r="42" spans="1:14" hidden="1" outlineLevel="1" x14ac:dyDescent="0.35">
      <c r="A42" s="51" t="s">
        <v>109</v>
      </c>
      <c r="B42" s="74"/>
      <c r="C42" s="178"/>
      <c r="F42" s="68"/>
      <c r="H42" s="49"/>
      <c r="L42" s="49"/>
      <c r="M42" s="49"/>
      <c r="N42" s="81"/>
    </row>
    <row r="43" spans="1:14" hidden="1" outlineLevel="1" x14ac:dyDescent="0.35">
      <c r="A43" s="81" t="s">
        <v>1768</v>
      </c>
      <c r="B43" s="68"/>
      <c r="F43" s="68"/>
      <c r="H43" s="49"/>
      <c r="L43" s="49"/>
      <c r="M43" s="49"/>
      <c r="N43" s="81"/>
    </row>
    <row r="44" spans="1:14" ht="15" customHeight="1" collapsed="1" x14ac:dyDescent="0.35">
      <c r="A44" s="70"/>
      <c r="B44" s="71" t="s">
        <v>110</v>
      </c>
      <c r="C44" s="124" t="s">
        <v>1555</v>
      </c>
      <c r="D44" s="70" t="s">
        <v>111</v>
      </c>
      <c r="E44" s="72"/>
      <c r="F44" s="73" t="s">
        <v>112</v>
      </c>
      <c r="G44" s="73" t="s">
        <v>113</v>
      </c>
      <c r="H44" s="49"/>
      <c r="L44" s="49"/>
      <c r="M44" s="49"/>
      <c r="N44" s="81"/>
    </row>
    <row r="45" spans="1:14" x14ac:dyDescent="0.35">
      <c r="A45" s="51" t="s">
        <v>8</v>
      </c>
      <c r="B45" s="68" t="s">
        <v>114</v>
      </c>
      <c r="C45" s="172">
        <v>0.02</v>
      </c>
      <c r="D45" s="172">
        <f>IF(OR(C38="[For completion]",C39="[For completion]"),"Please complete G.3.1.1 and G.3.1.2",(C38/C39-1))</f>
        <v>0.31384009691096315</v>
      </c>
      <c r="E45" s="172"/>
      <c r="F45" s="172">
        <v>5.4399999999999997E-2</v>
      </c>
      <c r="G45" s="51" t="s">
        <v>1378</v>
      </c>
      <c r="H45" s="49"/>
      <c r="L45" s="49"/>
      <c r="M45" s="49"/>
      <c r="N45" s="81"/>
    </row>
    <row r="46" spans="1:14" hidden="1" outlineLevel="1" x14ac:dyDescent="0.35">
      <c r="A46" s="51" t="s">
        <v>115</v>
      </c>
      <c r="B46" s="66" t="s">
        <v>116</v>
      </c>
      <c r="C46" s="172"/>
      <c r="D46" s="172"/>
      <c r="E46" s="172"/>
      <c r="F46" s="172"/>
      <c r="G46" s="88"/>
      <c r="H46" s="49"/>
      <c r="L46" s="49"/>
      <c r="M46" s="49"/>
      <c r="N46" s="81"/>
    </row>
    <row r="47" spans="1:14" hidden="1" outlineLevel="1" x14ac:dyDescent="0.35">
      <c r="A47" s="51" t="s">
        <v>117</v>
      </c>
      <c r="B47" s="66" t="s">
        <v>118</v>
      </c>
      <c r="C47" s="172"/>
      <c r="D47" s="172"/>
      <c r="E47" s="172"/>
      <c r="F47" s="172"/>
      <c r="G47" s="88"/>
      <c r="H47" s="49"/>
      <c r="L47" s="49"/>
      <c r="M47" s="49"/>
      <c r="N47" s="81"/>
    </row>
    <row r="48" spans="1:14" hidden="1" outlineLevel="1" x14ac:dyDescent="0.35">
      <c r="A48" s="51" t="s">
        <v>119</v>
      </c>
      <c r="B48" s="66"/>
      <c r="C48" s="88"/>
      <c r="D48" s="88"/>
      <c r="E48" s="88"/>
      <c r="F48" s="88"/>
      <c r="G48" s="88"/>
      <c r="H48" s="49"/>
      <c r="L48" s="49"/>
      <c r="M48" s="49"/>
      <c r="N48" s="81"/>
    </row>
    <row r="49" spans="1:14" hidden="1" outlineLevel="1" x14ac:dyDescent="0.35">
      <c r="A49" s="51" t="s">
        <v>120</v>
      </c>
      <c r="B49" s="66"/>
      <c r="C49" s="88"/>
      <c r="D49" s="88"/>
      <c r="E49" s="88"/>
      <c r="F49" s="88"/>
      <c r="G49" s="88"/>
      <c r="H49" s="49"/>
      <c r="L49" s="49"/>
      <c r="M49" s="49"/>
      <c r="N49" s="81"/>
    </row>
    <row r="50" spans="1:14" hidden="1" outlineLevel="1" x14ac:dyDescent="0.35">
      <c r="A50" s="51" t="s">
        <v>121</v>
      </c>
      <c r="B50" s="66"/>
      <c r="C50" s="88"/>
      <c r="D50" s="88"/>
      <c r="E50" s="88"/>
      <c r="F50" s="88"/>
      <c r="G50" s="88"/>
      <c r="H50" s="49"/>
      <c r="L50" s="49"/>
      <c r="M50" s="49"/>
      <c r="N50" s="81"/>
    </row>
    <row r="51" spans="1:14" hidden="1" outlineLevel="1" x14ac:dyDescent="0.35">
      <c r="A51" s="51" t="s">
        <v>122</v>
      </c>
      <c r="B51" s="66"/>
      <c r="C51" s="88"/>
      <c r="D51" s="88"/>
      <c r="E51" s="88"/>
      <c r="F51" s="88"/>
      <c r="G51" s="88"/>
      <c r="H51" s="49"/>
      <c r="L51" s="49"/>
      <c r="M51" s="49"/>
      <c r="N51" s="81"/>
    </row>
    <row r="52" spans="1:14" ht="15" customHeight="1" collapsed="1" x14ac:dyDescent="0.35">
      <c r="A52" s="70"/>
      <c r="B52" s="71" t="s">
        <v>123</v>
      </c>
      <c r="C52" s="70" t="s">
        <v>101</v>
      </c>
      <c r="D52" s="70"/>
      <c r="E52" s="72"/>
      <c r="F52" s="73" t="s">
        <v>124</v>
      </c>
      <c r="G52" s="73"/>
      <c r="H52" s="49"/>
      <c r="L52" s="49"/>
      <c r="M52" s="49"/>
      <c r="N52" s="81"/>
    </row>
    <row r="53" spans="1:14" x14ac:dyDescent="0.35">
      <c r="A53" s="51" t="s">
        <v>125</v>
      </c>
      <c r="B53" s="68" t="s">
        <v>126</v>
      </c>
      <c r="C53" s="179">
        <v>78141</v>
      </c>
      <c r="E53" s="76"/>
      <c r="F53" s="192">
        <f>IF($C$58=0,"",IF(C53="[for completion]","",C53/$C$58))</f>
        <v>0.90059470299426048</v>
      </c>
      <c r="G53" s="77"/>
      <c r="H53" s="49"/>
      <c r="L53" s="49"/>
      <c r="M53" s="49"/>
      <c r="N53" s="81"/>
    </row>
    <row r="54" spans="1:14" x14ac:dyDescent="0.35">
      <c r="A54" s="51" t="s">
        <v>127</v>
      </c>
      <c r="B54" s="68" t="s">
        <v>128</v>
      </c>
      <c r="C54" s="179">
        <v>0</v>
      </c>
      <c r="E54" s="76"/>
      <c r="F54" s="192">
        <f>IF($C$58=0,"",IF(C54="[for completion]","",C54/$C$58))</f>
        <v>0</v>
      </c>
      <c r="G54" s="77"/>
      <c r="H54" s="49"/>
      <c r="L54" s="49"/>
      <c r="M54" s="49"/>
      <c r="N54" s="81"/>
    </row>
    <row r="55" spans="1:14" x14ac:dyDescent="0.35">
      <c r="A55" s="51" t="s">
        <v>129</v>
      </c>
      <c r="B55" s="68" t="s">
        <v>130</v>
      </c>
      <c r="C55" s="179">
        <v>0</v>
      </c>
      <c r="E55" s="76"/>
      <c r="F55" s="199">
        <f t="shared" ref="F55:F56" si="0">IF($C$58=0,"",IF(C55="[for completion]","",C55/$C$58))</f>
        <v>0</v>
      </c>
      <c r="G55" s="77"/>
      <c r="H55" s="49"/>
      <c r="L55" s="49"/>
      <c r="M55" s="49"/>
      <c r="N55" s="81"/>
    </row>
    <row r="56" spans="1:14" x14ac:dyDescent="0.35">
      <c r="A56" s="51" t="s">
        <v>131</v>
      </c>
      <c r="B56" s="68" t="s">
        <v>132</v>
      </c>
      <c r="C56" s="179">
        <v>3725</v>
      </c>
      <c r="E56" s="76"/>
      <c r="F56" s="199">
        <f t="shared" si="0"/>
        <v>4.2931563054652747E-2</v>
      </c>
      <c r="G56" s="77"/>
      <c r="H56" s="49"/>
      <c r="L56" s="49"/>
      <c r="M56" s="49"/>
      <c r="N56" s="81"/>
    </row>
    <row r="57" spans="1:14" x14ac:dyDescent="0.35">
      <c r="A57" s="51" t="s">
        <v>133</v>
      </c>
      <c r="B57" s="51" t="s">
        <v>134</v>
      </c>
      <c r="C57" s="179">
        <v>4900</v>
      </c>
      <c r="E57" s="76"/>
      <c r="F57" s="192">
        <f>IF($C$58=0,"",IF(C57="[for completion]","",C57/$C$58))</f>
        <v>5.6473733951086832E-2</v>
      </c>
      <c r="G57" s="77"/>
      <c r="H57" s="49"/>
      <c r="L57" s="49"/>
      <c r="M57" s="49"/>
      <c r="N57" s="81"/>
    </row>
    <row r="58" spans="1:14" x14ac:dyDescent="0.35">
      <c r="A58" s="51" t="s">
        <v>135</v>
      </c>
      <c r="B58" s="78" t="s">
        <v>136</v>
      </c>
      <c r="C58" s="180">
        <f>SUM(C53:C57)</f>
        <v>86766</v>
      </c>
      <c r="D58" s="76"/>
      <c r="E58" s="76"/>
      <c r="F58" s="193">
        <f>SUM(F53:F57)</f>
        <v>1</v>
      </c>
      <c r="G58" s="77"/>
      <c r="H58" s="49"/>
      <c r="L58" s="49"/>
      <c r="M58" s="49"/>
      <c r="N58" s="81"/>
    </row>
    <row r="59" spans="1:14" hidden="1" outlineLevel="1" x14ac:dyDescent="0.35">
      <c r="A59" s="51" t="s">
        <v>137</v>
      </c>
      <c r="B59" s="80" t="s">
        <v>138</v>
      </c>
      <c r="C59" s="178"/>
      <c r="E59" s="76"/>
      <c r="F59" s="192">
        <f t="shared" ref="F59:F64" si="1">IF($C$58=0,"",IF(C59="[for completion]","",C59/$C$58))</f>
        <v>0</v>
      </c>
      <c r="G59" s="77"/>
      <c r="H59" s="49"/>
      <c r="L59" s="49"/>
      <c r="M59" s="49"/>
      <c r="N59" s="81"/>
    </row>
    <row r="60" spans="1:14" hidden="1" outlineLevel="1" x14ac:dyDescent="0.35">
      <c r="A60" s="51" t="s">
        <v>139</v>
      </c>
      <c r="B60" s="80" t="s">
        <v>138</v>
      </c>
      <c r="C60" s="178"/>
      <c r="E60" s="76"/>
      <c r="F60" s="192">
        <f t="shared" si="1"/>
        <v>0</v>
      </c>
      <c r="G60" s="77"/>
      <c r="H60" s="49"/>
      <c r="L60" s="49"/>
      <c r="M60" s="49"/>
      <c r="N60" s="81"/>
    </row>
    <row r="61" spans="1:14" hidden="1" outlineLevel="1" x14ac:dyDescent="0.35">
      <c r="A61" s="51" t="s">
        <v>140</v>
      </c>
      <c r="B61" s="80" t="s">
        <v>138</v>
      </c>
      <c r="C61" s="178"/>
      <c r="E61" s="76"/>
      <c r="F61" s="192">
        <f t="shared" si="1"/>
        <v>0</v>
      </c>
      <c r="G61" s="77"/>
      <c r="H61" s="49"/>
      <c r="L61" s="49"/>
      <c r="M61" s="49"/>
      <c r="N61" s="81"/>
    </row>
    <row r="62" spans="1:14" hidden="1" outlineLevel="1" x14ac:dyDescent="0.35">
      <c r="A62" s="51" t="s">
        <v>141</v>
      </c>
      <c r="B62" s="80" t="s">
        <v>138</v>
      </c>
      <c r="C62" s="178"/>
      <c r="E62" s="76"/>
      <c r="F62" s="192">
        <f t="shared" si="1"/>
        <v>0</v>
      </c>
      <c r="G62" s="77"/>
      <c r="H62" s="49"/>
      <c r="L62" s="49"/>
      <c r="M62" s="49"/>
      <c r="N62" s="81"/>
    </row>
    <row r="63" spans="1:14" hidden="1" outlineLevel="1" x14ac:dyDescent="0.35">
      <c r="A63" s="51" t="s">
        <v>142</v>
      </c>
      <c r="B63" s="80" t="s">
        <v>138</v>
      </c>
      <c r="C63" s="178"/>
      <c r="E63" s="76"/>
      <c r="F63" s="192">
        <f t="shared" si="1"/>
        <v>0</v>
      </c>
      <c r="G63" s="77"/>
      <c r="H63" s="49"/>
      <c r="L63" s="49"/>
      <c r="M63" s="49"/>
      <c r="N63" s="81"/>
    </row>
    <row r="64" spans="1:14" hidden="1" outlineLevel="1" x14ac:dyDescent="0.35">
      <c r="A64" s="51" t="s">
        <v>143</v>
      </c>
      <c r="B64" s="80" t="s">
        <v>138</v>
      </c>
      <c r="C64" s="181"/>
      <c r="D64" s="81"/>
      <c r="E64" s="81"/>
      <c r="F64" s="192">
        <f t="shared" si="1"/>
        <v>0</v>
      </c>
      <c r="G64" s="79"/>
      <c r="H64" s="49"/>
      <c r="L64" s="49"/>
      <c r="M64" s="49"/>
      <c r="N64" s="81"/>
    </row>
    <row r="65" spans="1:14" ht="15" customHeight="1" collapsed="1" x14ac:dyDescent="0.35">
      <c r="A65" s="70"/>
      <c r="B65" s="71" t="s">
        <v>144</v>
      </c>
      <c r="C65" s="124" t="s">
        <v>1566</v>
      </c>
      <c r="D65" s="124" t="s">
        <v>1567</v>
      </c>
      <c r="E65" s="72"/>
      <c r="F65" s="73" t="s">
        <v>145</v>
      </c>
      <c r="G65" s="82" t="s">
        <v>146</v>
      </c>
      <c r="H65" s="49"/>
      <c r="L65" s="49"/>
      <c r="M65" s="49"/>
      <c r="N65" s="81"/>
    </row>
    <row r="66" spans="1:14" x14ac:dyDescent="0.35">
      <c r="A66" s="51" t="s">
        <v>147</v>
      </c>
      <c r="B66" s="68" t="s">
        <v>1639</v>
      </c>
      <c r="C66" s="182">
        <v>22.7</v>
      </c>
      <c r="D66" s="182" t="s">
        <v>1378</v>
      </c>
      <c r="E66" s="65"/>
      <c r="F66" s="83"/>
      <c r="G66" s="84"/>
      <c r="H66" s="49"/>
      <c r="L66" s="49"/>
      <c r="M66" s="49"/>
      <c r="N66" s="81"/>
    </row>
    <row r="67" spans="1:14" x14ac:dyDescent="0.35">
      <c r="B67" s="68"/>
      <c r="E67" s="65"/>
      <c r="F67" s="83"/>
      <c r="G67" s="84"/>
      <c r="H67" s="49"/>
      <c r="L67" s="49"/>
      <c r="M67" s="49"/>
      <c r="N67" s="81"/>
    </row>
    <row r="68" spans="1:14" x14ac:dyDescent="0.35">
      <c r="B68" s="68" t="s">
        <v>1560</v>
      </c>
      <c r="C68" s="65"/>
      <c r="D68" s="65"/>
      <c r="E68" s="65"/>
      <c r="F68" s="84"/>
      <c r="G68" s="84"/>
      <c r="H68" s="49"/>
      <c r="L68" s="49"/>
      <c r="M68" s="49"/>
      <c r="N68" s="81"/>
    </row>
    <row r="69" spans="1:14" x14ac:dyDescent="0.35">
      <c r="B69" s="68" t="s">
        <v>149</v>
      </c>
      <c r="E69" s="65"/>
      <c r="F69" s="84"/>
      <c r="G69" s="84"/>
      <c r="H69" s="49"/>
      <c r="L69" s="49"/>
      <c r="M69" s="49"/>
      <c r="N69" s="81"/>
    </row>
    <row r="70" spans="1:14" x14ac:dyDescent="0.35">
      <c r="A70" s="51" t="s">
        <v>150</v>
      </c>
      <c r="B70" s="167" t="s">
        <v>1730</v>
      </c>
      <c r="C70" s="179">
        <v>2936</v>
      </c>
      <c r="D70" s="208" t="s">
        <v>1378</v>
      </c>
      <c r="E70" s="47"/>
      <c r="F70" s="192">
        <f t="shared" ref="F70:F76" si="2">IF($C$77=0,"",IF(C70="[for completion]","",C70/$C$77))</f>
        <v>3.3838139363345086E-2</v>
      </c>
      <c r="G70" s="192" t="str">
        <f>IF($D$77=0,"",IF(D70="[Mark as ND1 if not relevant]","",D70/$D$77))</f>
        <v/>
      </c>
      <c r="H70" s="49"/>
      <c r="L70" s="49"/>
      <c r="M70" s="49"/>
      <c r="N70" s="81"/>
    </row>
    <row r="71" spans="1:14" x14ac:dyDescent="0.35">
      <c r="A71" s="51" t="s">
        <v>151</v>
      </c>
      <c r="B71" s="168" t="s">
        <v>1731</v>
      </c>
      <c r="C71" s="179">
        <v>2491</v>
      </c>
      <c r="D71" s="208" t="s">
        <v>1378</v>
      </c>
      <c r="E71" s="47"/>
      <c r="F71" s="192">
        <f t="shared" si="2"/>
        <v>2.8709402300440265E-2</v>
      </c>
      <c r="G71" s="192" t="str">
        <f t="shared" ref="G71:G76" si="3">IF($D$77=0,"",IF(D71="[Mark as ND1 if not relevant]","",D71/$D$77))</f>
        <v/>
      </c>
      <c r="H71" s="49"/>
      <c r="L71" s="49"/>
      <c r="M71" s="49"/>
      <c r="N71" s="81"/>
    </row>
    <row r="72" spans="1:14" x14ac:dyDescent="0.35">
      <c r="A72" s="51" t="s">
        <v>152</v>
      </c>
      <c r="B72" s="167" t="s">
        <v>1732</v>
      </c>
      <c r="C72" s="179">
        <v>7746</v>
      </c>
      <c r="D72" s="208" t="s">
        <v>1378</v>
      </c>
      <c r="E72" s="47"/>
      <c r="F72" s="192">
        <f t="shared" si="2"/>
        <v>8.9274600650024197E-2</v>
      </c>
      <c r="G72" s="192" t="str">
        <f t="shared" si="3"/>
        <v/>
      </c>
      <c r="H72" s="49"/>
      <c r="L72" s="49"/>
      <c r="M72" s="49"/>
      <c r="N72" s="81"/>
    </row>
    <row r="73" spans="1:14" x14ac:dyDescent="0.35">
      <c r="A73" s="51" t="s">
        <v>153</v>
      </c>
      <c r="B73" s="167" t="s">
        <v>1733</v>
      </c>
      <c r="C73" s="179">
        <v>2846</v>
      </c>
      <c r="D73" s="208" t="s">
        <v>1378</v>
      </c>
      <c r="E73" s="47"/>
      <c r="F73" s="192">
        <f t="shared" si="2"/>
        <v>3.2800866698937371E-2</v>
      </c>
      <c r="G73" s="192" t="str">
        <f t="shared" si="3"/>
        <v/>
      </c>
      <c r="H73" s="49"/>
      <c r="L73" s="49"/>
      <c r="M73" s="49"/>
      <c r="N73" s="81"/>
    </row>
    <row r="74" spans="1:14" x14ac:dyDescent="0.35">
      <c r="A74" s="51" t="s">
        <v>154</v>
      </c>
      <c r="B74" s="167" t="s">
        <v>1734</v>
      </c>
      <c r="C74" s="179">
        <v>2052</v>
      </c>
      <c r="D74" s="208" t="s">
        <v>1378</v>
      </c>
      <c r="E74" s="47"/>
      <c r="F74" s="192">
        <f t="shared" si="2"/>
        <v>2.3649816748495953E-2</v>
      </c>
      <c r="G74" s="192" t="str">
        <f t="shared" si="3"/>
        <v/>
      </c>
      <c r="H74" s="49"/>
      <c r="L74" s="49"/>
      <c r="M74" s="49"/>
      <c r="N74" s="81"/>
    </row>
    <row r="75" spans="1:14" x14ac:dyDescent="0.35">
      <c r="A75" s="51" t="s">
        <v>155</v>
      </c>
      <c r="B75" s="167" t="s">
        <v>1735</v>
      </c>
      <c r="C75" s="179">
        <v>9793</v>
      </c>
      <c r="D75" s="208" t="s">
        <v>1378</v>
      </c>
      <c r="E75" s="47"/>
      <c r="F75" s="192">
        <f t="shared" si="2"/>
        <v>0.1128667911393864</v>
      </c>
      <c r="G75" s="192" t="str">
        <f t="shared" si="3"/>
        <v/>
      </c>
      <c r="H75" s="49"/>
      <c r="L75" s="49"/>
      <c r="M75" s="49"/>
      <c r="N75" s="81"/>
    </row>
    <row r="76" spans="1:14" x14ac:dyDescent="0.35">
      <c r="A76" s="51" t="s">
        <v>156</v>
      </c>
      <c r="B76" s="167" t="s">
        <v>1736</v>
      </c>
      <c r="C76" s="179">
        <v>58902</v>
      </c>
      <c r="D76" s="208" t="s">
        <v>1378</v>
      </c>
      <c r="E76" s="47"/>
      <c r="F76" s="192">
        <f t="shared" si="2"/>
        <v>0.67886038309937069</v>
      </c>
      <c r="G76" s="192" t="str">
        <f t="shared" si="3"/>
        <v/>
      </c>
      <c r="H76" s="49"/>
      <c r="L76" s="49"/>
      <c r="M76" s="49"/>
      <c r="N76" s="81"/>
    </row>
    <row r="77" spans="1:14" x14ac:dyDescent="0.35">
      <c r="A77" s="51" t="s">
        <v>157</v>
      </c>
      <c r="B77" s="85" t="s">
        <v>136</v>
      </c>
      <c r="C77" s="76">
        <f>SUM(C70:C76)</f>
        <v>86766</v>
      </c>
      <c r="D77" s="180">
        <f>SUM(D70:D76)</f>
        <v>0</v>
      </c>
      <c r="E77" s="68"/>
      <c r="F77" s="193">
        <f>SUM(F70:F76)</f>
        <v>1</v>
      </c>
      <c r="G77" s="193">
        <f>SUM(G70:G76)</f>
        <v>0</v>
      </c>
      <c r="H77" s="49"/>
      <c r="L77" s="49"/>
      <c r="M77" s="49"/>
      <c r="N77" s="81"/>
    </row>
    <row r="78" spans="1:14" hidden="1" outlineLevel="1" x14ac:dyDescent="0.35">
      <c r="A78" s="51" t="s">
        <v>158</v>
      </c>
      <c r="B78" s="86" t="s">
        <v>159</v>
      </c>
      <c r="C78" s="180"/>
      <c r="D78" s="180"/>
      <c r="E78" s="68"/>
      <c r="F78" s="192">
        <f>IF($C$77=0,"",IF(C78="[for completion]","",C78/$C$77))</f>
        <v>0</v>
      </c>
      <c r="G78" s="192" t="str">
        <f t="shared" ref="G78:G87" si="4">IF($D$77=0,"",IF(D78="[for completion]","",D78/$D$77))</f>
        <v/>
      </c>
      <c r="H78" s="49"/>
      <c r="L78" s="49"/>
      <c r="M78" s="49"/>
      <c r="N78" s="81"/>
    </row>
    <row r="79" spans="1:14" hidden="1" outlineLevel="1" x14ac:dyDescent="0.35">
      <c r="A79" s="51" t="s">
        <v>160</v>
      </c>
      <c r="B79" s="86" t="s">
        <v>161</v>
      </c>
      <c r="C79" s="180"/>
      <c r="D79" s="180"/>
      <c r="E79" s="68"/>
      <c r="F79" s="192">
        <f t="shared" ref="F79:F87" si="5">IF($C$77=0,"",IF(C79="[for completion]","",C79/$C$77))</f>
        <v>0</v>
      </c>
      <c r="G79" s="192" t="str">
        <f t="shared" si="4"/>
        <v/>
      </c>
      <c r="H79" s="49"/>
      <c r="L79" s="49"/>
      <c r="M79" s="49"/>
      <c r="N79" s="81"/>
    </row>
    <row r="80" spans="1:14" hidden="1" outlineLevel="1" x14ac:dyDescent="0.35">
      <c r="A80" s="51" t="s">
        <v>162</v>
      </c>
      <c r="B80" s="86" t="s">
        <v>163</v>
      </c>
      <c r="C80" s="180"/>
      <c r="D80" s="180"/>
      <c r="E80" s="68"/>
      <c r="F80" s="192">
        <f t="shared" si="5"/>
        <v>0</v>
      </c>
      <c r="G80" s="192" t="str">
        <f t="shared" si="4"/>
        <v/>
      </c>
      <c r="H80" s="49"/>
      <c r="L80" s="49"/>
      <c r="M80" s="49"/>
      <c r="N80" s="81"/>
    </row>
    <row r="81" spans="1:14" hidden="1" outlineLevel="1" x14ac:dyDescent="0.35">
      <c r="A81" s="51" t="s">
        <v>164</v>
      </c>
      <c r="B81" s="86" t="s">
        <v>165</v>
      </c>
      <c r="C81" s="180"/>
      <c r="D81" s="180"/>
      <c r="E81" s="68"/>
      <c r="F81" s="192">
        <f t="shared" si="5"/>
        <v>0</v>
      </c>
      <c r="G81" s="192" t="str">
        <f t="shared" si="4"/>
        <v/>
      </c>
      <c r="H81" s="49"/>
      <c r="L81" s="49"/>
      <c r="M81" s="49"/>
      <c r="N81" s="81"/>
    </row>
    <row r="82" spans="1:14" hidden="1" outlineLevel="1" x14ac:dyDescent="0.35">
      <c r="A82" s="51" t="s">
        <v>166</v>
      </c>
      <c r="B82" s="86" t="s">
        <v>167</v>
      </c>
      <c r="C82" s="180"/>
      <c r="D82" s="180"/>
      <c r="E82" s="68"/>
      <c r="F82" s="192">
        <f t="shared" si="5"/>
        <v>0</v>
      </c>
      <c r="G82" s="192" t="str">
        <f t="shared" si="4"/>
        <v/>
      </c>
      <c r="H82" s="49"/>
      <c r="L82" s="49"/>
      <c r="M82" s="49"/>
      <c r="N82" s="81"/>
    </row>
    <row r="83" spans="1:14" hidden="1" outlineLevel="1" x14ac:dyDescent="0.35">
      <c r="A83" s="51" t="s">
        <v>168</v>
      </c>
      <c r="B83" s="86"/>
      <c r="C83" s="76"/>
      <c r="D83" s="76"/>
      <c r="E83" s="68"/>
      <c r="F83" s="77"/>
      <c r="G83" s="77"/>
      <c r="H83" s="49"/>
      <c r="L83" s="49"/>
      <c r="M83" s="49"/>
      <c r="N83" s="81"/>
    </row>
    <row r="84" spans="1:14" hidden="1" outlineLevel="1" x14ac:dyDescent="0.35">
      <c r="A84" s="51" t="s">
        <v>169</v>
      </c>
      <c r="B84" s="86"/>
      <c r="C84" s="76"/>
      <c r="D84" s="76"/>
      <c r="E84" s="68"/>
      <c r="F84" s="77"/>
      <c r="G84" s="77"/>
      <c r="H84" s="49"/>
      <c r="L84" s="49"/>
      <c r="M84" s="49"/>
      <c r="N84" s="81"/>
    </row>
    <row r="85" spans="1:14" hidden="1" outlineLevel="1" x14ac:dyDescent="0.35">
      <c r="A85" s="51" t="s">
        <v>170</v>
      </c>
      <c r="B85" s="86"/>
      <c r="C85" s="76"/>
      <c r="D85" s="76"/>
      <c r="E85" s="68"/>
      <c r="F85" s="77"/>
      <c r="G85" s="77"/>
      <c r="H85" s="49"/>
      <c r="L85" s="49"/>
      <c r="M85" s="49"/>
      <c r="N85" s="81"/>
    </row>
    <row r="86" spans="1:14" hidden="1" outlineLevel="1" x14ac:dyDescent="0.35">
      <c r="A86" s="51" t="s">
        <v>171</v>
      </c>
      <c r="B86" s="85"/>
      <c r="C86" s="76"/>
      <c r="D86" s="76"/>
      <c r="E86" s="68"/>
      <c r="F86" s="77">
        <f t="shared" si="5"/>
        <v>0</v>
      </c>
      <c r="G86" s="77" t="str">
        <f t="shared" si="4"/>
        <v/>
      </c>
      <c r="H86" s="49"/>
      <c r="L86" s="49"/>
      <c r="M86" s="49"/>
      <c r="N86" s="81"/>
    </row>
    <row r="87" spans="1:14" hidden="1" outlineLevel="1" x14ac:dyDescent="0.35">
      <c r="A87" s="51" t="s">
        <v>172</v>
      </c>
      <c r="B87" s="86"/>
      <c r="C87" s="76"/>
      <c r="D87" s="76"/>
      <c r="E87" s="68"/>
      <c r="F87" s="77">
        <f t="shared" si="5"/>
        <v>0</v>
      </c>
      <c r="G87" s="77" t="str">
        <f t="shared" si="4"/>
        <v/>
      </c>
      <c r="H87" s="49"/>
      <c r="L87" s="49"/>
      <c r="M87" s="49"/>
      <c r="N87" s="81"/>
    </row>
    <row r="88" spans="1:14" ht="15" customHeight="1" collapsed="1" x14ac:dyDescent="0.35">
      <c r="A88" s="70"/>
      <c r="B88" s="71" t="s">
        <v>173</v>
      </c>
      <c r="C88" s="124" t="s">
        <v>1568</v>
      </c>
      <c r="D88" s="124" t="s">
        <v>1569</v>
      </c>
      <c r="E88" s="72"/>
      <c r="F88" s="73" t="s">
        <v>174</v>
      </c>
      <c r="G88" s="70" t="s">
        <v>175</v>
      </c>
      <c r="H88" s="49"/>
      <c r="L88" s="49"/>
      <c r="M88" s="49"/>
      <c r="N88" s="81"/>
    </row>
    <row r="89" spans="1:14" x14ac:dyDescent="0.35">
      <c r="A89" s="51" t="s">
        <v>176</v>
      </c>
      <c r="B89" s="68" t="s">
        <v>148</v>
      </c>
      <c r="C89" s="182">
        <v>3.13</v>
      </c>
      <c r="D89" s="182" t="s">
        <v>1378</v>
      </c>
      <c r="E89" s="65"/>
      <c r="F89" s="197"/>
      <c r="G89" s="198"/>
      <c r="H89" s="49"/>
      <c r="L89" s="49"/>
      <c r="M89" s="49"/>
      <c r="N89" s="81"/>
    </row>
    <row r="90" spans="1:14" x14ac:dyDescent="0.35">
      <c r="B90" s="68"/>
      <c r="C90" s="182"/>
      <c r="D90" s="182"/>
      <c r="E90" s="65"/>
      <c r="F90" s="197"/>
      <c r="G90" s="198"/>
      <c r="H90" s="49"/>
      <c r="L90" s="49"/>
      <c r="M90" s="49"/>
      <c r="N90" s="81"/>
    </row>
    <row r="91" spans="1:14" x14ac:dyDescent="0.35">
      <c r="B91" s="68" t="s">
        <v>1561</v>
      </c>
      <c r="C91" s="209"/>
      <c r="D91" s="209"/>
      <c r="E91" s="65"/>
      <c r="F91" s="198"/>
      <c r="G91" s="198"/>
      <c r="H91" s="49"/>
      <c r="L91" s="49"/>
      <c r="M91" s="49"/>
      <c r="N91" s="81"/>
    </row>
    <row r="92" spans="1:14" x14ac:dyDescent="0.35">
      <c r="A92" s="51" t="s">
        <v>177</v>
      </c>
      <c r="B92" s="68" t="s">
        <v>149</v>
      </c>
      <c r="C92" s="179"/>
      <c r="D92" s="179"/>
      <c r="E92" s="65"/>
      <c r="F92" s="198"/>
      <c r="G92" s="198"/>
      <c r="H92" s="49"/>
      <c r="L92" s="49"/>
      <c r="M92" s="49"/>
      <c r="N92" s="81"/>
    </row>
    <row r="93" spans="1:14" x14ac:dyDescent="0.35">
      <c r="A93" s="51" t="s">
        <v>178</v>
      </c>
      <c r="B93" s="168" t="s">
        <v>1730</v>
      </c>
      <c r="C93" s="179">
        <v>12168</v>
      </c>
      <c r="D93" s="203" t="s">
        <v>1378</v>
      </c>
      <c r="E93" s="47"/>
      <c r="F93" s="192">
        <f>IF($C$100=0,"",IF(C93="[for completion]","",IF(C93="","",C93/$C$100)))</f>
        <v>0.18425196850393702</v>
      </c>
      <c r="G93" s="192" t="str">
        <f>IF($D$100=0,"",IF(D93="[Mark as ND1 if not relevant]","",IF(D93="","",D93/$D$100)))</f>
        <v/>
      </c>
      <c r="H93" s="49"/>
      <c r="L93" s="49"/>
      <c r="M93" s="49"/>
      <c r="N93" s="81"/>
    </row>
    <row r="94" spans="1:14" x14ac:dyDescent="0.35">
      <c r="A94" s="51" t="s">
        <v>179</v>
      </c>
      <c r="B94" s="168" t="s">
        <v>1731</v>
      </c>
      <c r="C94" s="179">
        <v>8228</v>
      </c>
      <c r="D94" s="203" t="s">
        <v>1378</v>
      </c>
      <c r="E94" s="47"/>
      <c r="F94" s="192">
        <f t="shared" ref="F94:F99" si="6">IF($C$100=0,"",IF(C94="[for completion]","",IF(C94="","",C94/$C$100)))</f>
        <v>0.12459115687462144</v>
      </c>
      <c r="G94" s="192" t="str">
        <f t="shared" ref="G94:G99" si="7">IF($D$100=0,"",IF(D94="[Mark as ND1 if not relevant]","",IF(D94="","",D94/$D$100)))</f>
        <v/>
      </c>
      <c r="H94" s="49"/>
      <c r="L94" s="49"/>
      <c r="M94" s="49"/>
      <c r="N94" s="81"/>
    </row>
    <row r="95" spans="1:14" x14ac:dyDescent="0.35">
      <c r="A95" s="51" t="s">
        <v>180</v>
      </c>
      <c r="B95" s="168" t="s">
        <v>1732</v>
      </c>
      <c r="C95" s="179">
        <v>11610</v>
      </c>
      <c r="D95" s="203" t="s">
        <v>1378</v>
      </c>
      <c r="E95" s="47"/>
      <c r="F95" s="192">
        <f t="shared" si="6"/>
        <v>0.17580254391278013</v>
      </c>
      <c r="G95" s="192" t="str">
        <f t="shared" si="7"/>
        <v/>
      </c>
      <c r="H95" s="49"/>
      <c r="L95" s="49"/>
      <c r="M95" s="49"/>
      <c r="N95" s="81"/>
    </row>
    <row r="96" spans="1:14" x14ac:dyDescent="0.35">
      <c r="A96" s="51" t="s">
        <v>181</v>
      </c>
      <c r="B96" s="168" t="s">
        <v>1733</v>
      </c>
      <c r="C96" s="179">
        <v>15350</v>
      </c>
      <c r="D96" s="203" t="s">
        <v>1378</v>
      </c>
      <c r="E96" s="47"/>
      <c r="F96" s="192">
        <f t="shared" si="6"/>
        <v>0.23243488794669898</v>
      </c>
      <c r="G96" s="192" t="str">
        <f t="shared" si="7"/>
        <v/>
      </c>
      <c r="H96" s="49"/>
      <c r="L96" s="49"/>
      <c r="M96" s="49"/>
      <c r="N96" s="81"/>
    </row>
    <row r="97" spans="1:14" x14ac:dyDescent="0.35">
      <c r="A97" s="51" t="s">
        <v>182</v>
      </c>
      <c r="B97" s="168" t="s">
        <v>1734</v>
      </c>
      <c r="C97" s="179">
        <v>12700</v>
      </c>
      <c r="D97" s="203" t="s">
        <v>1378</v>
      </c>
      <c r="E97" s="47"/>
      <c r="F97" s="192">
        <f t="shared" si="6"/>
        <v>0.19230769230769232</v>
      </c>
      <c r="G97" s="192" t="str">
        <f t="shared" si="7"/>
        <v/>
      </c>
      <c r="H97" s="49"/>
      <c r="L97" s="49"/>
      <c r="M97" s="49"/>
    </row>
    <row r="98" spans="1:14" x14ac:dyDescent="0.35">
      <c r="A98" s="51" t="s">
        <v>183</v>
      </c>
      <c r="B98" s="168" t="s">
        <v>1735</v>
      </c>
      <c r="C98" s="179">
        <v>4966</v>
      </c>
      <c r="D98" s="203" t="s">
        <v>1378</v>
      </c>
      <c r="E98" s="47"/>
      <c r="F98" s="192">
        <f t="shared" si="6"/>
        <v>7.519685039370079E-2</v>
      </c>
      <c r="G98" s="192" t="str">
        <f t="shared" si="7"/>
        <v/>
      </c>
      <c r="H98" s="49"/>
      <c r="L98" s="49"/>
      <c r="M98" s="49"/>
    </row>
    <row r="99" spans="1:14" x14ac:dyDescent="0.35">
      <c r="A99" s="51" t="s">
        <v>184</v>
      </c>
      <c r="B99" s="168" t="s">
        <v>1736</v>
      </c>
      <c r="C99" s="179">
        <v>1018</v>
      </c>
      <c r="D99" s="203" t="s">
        <v>1378</v>
      </c>
      <c r="E99" s="47"/>
      <c r="F99" s="192">
        <f t="shared" si="6"/>
        <v>1.5414900060569352E-2</v>
      </c>
      <c r="G99" s="192" t="str">
        <f t="shared" si="7"/>
        <v/>
      </c>
      <c r="H99" s="49"/>
      <c r="L99" s="49"/>
      <c r="M99" s="49"/>
    </row>
    <row r="100" spans="1:14" x14ac:dyDescent="0.35">
      <c r="A100" s="51" t="s">
        <v>185</v>
      </c>
      <c r="B100" s="85" t="s">
        <v>136</v>
      </c>
      <c r="C100" s="76">
        <f>SUM(C93:C99)</f>
        <v>66040</v>
      </c>
      <c r="D100" s="76">
        <f>SUM(D93:D99)</f>
        <v>0</v>
      </c>
      <c r="E100" s="68"/>
      <c r="F100" s="193">
        <f>SUM(F93:F99)</f>
        <v>1</v>
      </c>
      <c r="G100" s="193">
        <f>SUM(G93:G99)</f>
        <v>0</v>
      </c>
      <c r="H100" s="49"/>
      <c r="L100" s="49"/>
      <c r="M100" s="49"/>
    </row>
    <row r="101" spans="1:14" hidden="1" outlineLevel="1" x14ac:dyDescent="0.35">
      <c r="A101" s="51" t="s">
        <v>186</v>
      </c>
      <c r="B101" s="86" t="s">
        <v>159</v>
      </c>
      <c r="C101" s="76"/>
      <c r="D101" s="76"/>
      <c r="E101" s="68"/>
      <c r="F101" s="192">
        <f t="shared" ref="F101:F105" si="8">IF($C$100=0,"",IF(C101="[for completion]","",C101/$C$100))</f>
        <v>0</v>
      </c>
      <c r="G101" s="192" t="str">
        <f t="shared" ref="G101:G105" si="9">IF($D$100=0,"",IF(D101="[for completion]","",D101/$D$100))</f>
        <v/>
      </c>
      <c r="H101" s="49"/>
      <c r="L101" s="49"/>
      <c r="M101" s="49"/>
    </row>
    <row r="102" spans="1:14" hidden="1" outlineLevel="1" x14ac:dyDescent="0.35">
      <c r="A102" s="51" t="s">
        <v>187</v>
      </c>
      <c r="B102" s="86" t="s">
        <v>161</v>
      </c>
      <c r="C102" s="76"/>
      <c r="D102" s="76"/>
      <c r="E102" s="68"/>
      <c r="F102" s="192">
        <f t="shared" si="8"/>
        <v>0</v>
      </c>
      <c r="G102" s="192" t="str">
        <f t="shared" si="9"/>
        <v/>
      </c>
      <c r="H102" s="49"/>
      <c r="L102" s="49"/>
      <c r="M102" s="49"/>
    </row>
    <row r="103" spans="1:14" hidden="1" outlineLevel="1" x14ac:dyDescent="0.35">
      <c r="A103" s="51" t="s">
        <v>188</v>
      </c>
      <c r="B103" s="86" t="s">
        <v>163</v>
      </c>
      <c r="C103" s="76"/>
      <c r="D103" s="76"/>
      <c r="E103" s="68"/>
      <c r="F103" s="192">
        <f t="shared" si="8"/>
        <v>0</v>
      </c>
      <c r="G103" s="192" t="str">
        <f t="shared" si="9"/>
        <v/>
      </c>
      <c r="H103" s="49"/>
      <c r="L103" s="49"/>
      <c r="M103" s="49"/>
    </row>
    <row r="104" spans="1:14" hidden="1" outlineLevel="1" x14ac:dyDescent="0.35">
      <c r="A104" s="51" t="s">
        <v>189</v>
      </c>
      <c r="B104" s="86" t="s">
        <v>165</v>
      </c>
      <c r="C104" s="76"/>
      <c r="D104" s="76"/>
      <c r="E104" s="68"/>
      <c r="F104" s="192">
        <f t="shared" si="8"/>
        <v>0</v>
      </c>
      <c r="G104" s="192" t="str">
        <f t="shared" si="9"/>
        <v/>
      </c>
      <c r="H104" s="49"/>
      <c r="L104" s="49"/>
      <c r="M104" s="49"/>
    </row>
    <row r="105" spans="1:14" hidden="1" outlineLevel="1" x14ac:dyDescent="0.35">
      <c r="A105" s="51" t="s">
        <v>190</v>
      </c>
      <c r="B105" s="86" t="s">
        <v>167</v>
      </c>
      <c r="C105" s="76"/>
      <c r="D105" s="76"/>
      <c r="E105" s="68"/>
      <c r="F105" s="192">
        <f t="shared" si="8"/>
        <v>0</v>
      </c>
      <c r="G105" s="192" t="str">
        <f t="shared" si="9"/>
        <v/>
      </c>
      <c r="H105" s="49"/>
      <c r="L105" s="49"/>
      <c r="M105" s="49"/>
    </row>
    <row r="106" spans="1:14" hidden="1" outlineLevel="1" x14ac:dyDescent="0.35">
      <c r="A106" s="51" t="s">
        <v>191</v>
      </c>
      <c r="B106" s="86"/>
      <c r="C106" s="76"/>
      <c r="D106" s="76"/>
      <c r="E106" s="68"/>
      <c r="F106" s="77"/>
      <c r="G106" s="77"/>
      <c r="H106" s="49"/>
      <c r="L106" s="49"/>
      <c r="M106" s="49"/>
    </row>
    <row r="107" spans="1:14" hidden="1" outlineLevel="1" x14ac:dyDescent="0.35">
      <c r="A107" s="51" t="s">
        <v>192</v>
      </c>
      <c r="B107" s="86"/>
      <c r="C107" s="76"/>
      <c r="D107" s="76"/>
      <c r="E107" s="68"/>
      <c r="F107" s="77"/>
      <c r="G107" s="77"/>
      <c r="H107" s="49"/>
      <c r="L107" s="49"/>
      <c r="M107" s="49"/>
    </row>
    <row r="108" spans="1:14" hidden="1" outlineLevel="1" x14ac:dyDescent="0.35">
      <c r="A108" s="51" t="s">
        <v>193</v>
      </c>
      <c r="B108" s="85"/>
      <c r="C108" s="76"/>
      <c r="D108" s="76"/>
      <c r="E108" s="68"/>
      <c r="F108" s="77"/>
      <c r="G108" s="77"/>
      <c r="H108" s="49"/>
      <c r="L108" s="49"/>
      <c r="M108" s="49"/>
    </row>
    <row r="109" spans="1:14" hidden="1" outlineLevel="1" x14ac:dyDescent="0.35">
      <c r="A109" s="51" t="s">
        <v>194</v>
      </c>
      <c r="B109" s="86"/>
      <c r="C109" s="76"/>
      <c r="D109" s="76"/>
      <c r="E109" s="68"/>
      <c r="F109" s="77"/>
      <c r="G109" s="77"/>
      <c r="H109" s="49"/>
      <c r="L109" s="49"/>
      <c r="M109" s="49"/>
    </row>
    <row r="110" spans="1:14" hidden="1" outlineLevel="1" x14ac:dyDescent="0.35">
      <c r="A110" s="51" t="s">
        <v>195</v>
      </c>
      <c r="B110" s="86"/>
      <c r="C110" s="76"/>
      <c r="D110" s="76"/>
      <c r="E110" s="68"/>
      <c r="F110" s="77"/>
      <c r="G110" s="77"/>
      <c r="H110" s="49"/>
      <c r="L110" s="49"/>
      <c r="M110" s="49"/>
    </row>
    <row r="111" spans="1:14" ht="15" customHeight="1" collapsed="1" x14ac:dyDescent="0.35">
      <c r="A111" s="70"/>
      <c r="B111" s="185" t="s">
        <v>1763</v>
      </c>
      <c r="C111" s="210" t="s">
        <v>196</v>
      </c>
      <c r="D111" s="210" t="s">
        <v>197</v>
      </c>
      <c r="E111" s="72"/>
      <c r="F111" s="73" t="s">
        <v>198</v>
      </c>
      <c r="G111" s="73" t="s">
        <v>199</v>
      </c>
      <c r="H111" s="49"/>
      <c r="L111" s="49"/>
      <c r="M111" s="49"/>
    </row>
    <row r="112" spans="1:14" s="87" customFormat="1" x14ac:dyDescent="0.35">
      <c r="A112" s="51" t="s">
        <v>200</v>
      </c>
      <c r="B112" s="68" t="s">
        <v>201</v>
      </c>
      <c r="C112" s="179">
        <v>0</v>
      </c>
      <c r="D112" s="179">
        <v>0</v>
      </c>
      <c r="E112" s="77"/>
      <c r="F112" s="192">
        <f>IF($C$129=0,"",IF(C112="[for completion]","",IF(C112="","",C112/$C$129)))</f>
        <v>0</v>
      </c>
      <c r="G112" s="192">
        <f>IF($D$129=0,"",IF(D112="[for completion]","",IF(D112="","",D112/$D$129)))</f>
        <v>0</v>
      </c>
      <c r="I112" s="51"/>
      <c r="J112" s="51"/>
      <c r="K112" s="51"/>
      <c r="L112" s="49" t="s">
        <v>1739</v>
      </c>
      <c r="M112" s="49"/>
      <c r="N112" s="49"/>
    </row>
    <row r="113" spans="1:14" s="87" customFormat="1" hidden="1" x14ac:dyDescent="0.35">
      <c r="A113" s="51" t="s">
        <v>202</v>
      </c>
      <c r="B113" s="68" t="s">
        <v>1740</v>
      </c>
      <c r="C113" s="179">
        <v>0</v>
      </c>
      <c r="D113" s="179">
        <v>0</v>
      </c>
      <c r="E113" s="77"/>
      <c r="F113" s="192">
        <f t="shared" ref="F113:F128" si="10">IF($C$129=0,"",IF(C113="[for completion]","",IF(C113="","",C113/$C$129)))</f>
        <v>0</v>
      </c>
      <c r="G113" s="192">
        <f t="shared" ref="G113:G128" si="11">IF($D$129=0,"",IF(D113="[for completion]","",IF(D113="","",D113/$D$129)))</f>
        <v>0</v>
      </c>
      <c r="I113" s="51"/>
      <c r="J113" s="51"/>
      <c r="K113" s="51"/>
      <c r="L113" s="68" t="s">
        <v>1740</v>
      </c>
      <c r="M113" s="49"/>
      <c r="N113" s="49"/>
    </row>
    <row r="114" spans="1:14" s="87" customFormat="1" hidden="1" x14ac:dyDescent="0.35">
      <c r="A114" s="51" t="s">
        <v>203</v>
      </c>
      <c r="B114" s="68" t="s">
        <v>210</v>
      </c>
      <c r="C114" s="179">
        <v>0</v>
      </c>
      <c r="D114" s="179">
        <v>0</v>
      </c>
      <c r="E114" s="77"/>
      <c r="F114" s="192">
        <f t="shared" si="10"/>
        <v>0</v>
      </c>
      <c r="G114" s="192">
        <f t="shared" si="11"/>
        <v>0</v>
      </c>
      <c r="I114" s="51"/>
      <c r="J114" s="51"/>
      <c r="K114" s="51"/>
      <c r="L114" s="68" t="s">
        <v>210</v>
      </c>
      <c r="M114" s="49"/>
      <c r="N114" s="49"/>
    </row>
    <row r="115" spans="1:14" s="87" customFormat="1" hidden="1" x14ac:dyDescent="0.35">
      <c r="A115" s="51" t="s">
        <v>204</v>
      </c>
      <c r="B115" s="68" t="s">
        <v>1741</v>
      </c>
      <c r="C115" s="179">
        <v>0</v>
      </c>
      <c r="D115" s="179">
        <v>0</v>
      </c>
      <c r="E115" s="77"/>
      <c r="F115" s="192">
        <f t="shared" si="10"/>
        <v>0</v>
      </c>
      <c r="G115" s="192">
        <f t="shared" si="11"/>
        <v>0</v>
      </c>
      <c r="I115" s="51"/>
      <c r="J115" s="51"/>
      <c r="K115" s="51"/>
      <c r="L115" s="68" t="s">
        <v>1741</v>
      </c>
      <c r="M115" s="49"/>
      <c r="N115" s="49"/>
    </row>
    <row r="116" spans="1:14" s="87" customFormat="1" hidden="1" x14ac:dyDescent="0.35">
      <c r="A116" s="51" t="s">
        <v>206</v>
      </c>
      <c r="B116" s="68" t="s">
        <v>1742</v>
      </c>
      <c r="C116" s="179">
        <v>0</v>
      </c>
      <c r="D116" s="179">
        <v>0</v>
      </c>
      <c r="E116" s="77"/>
      <c r="F116" s="192">
        <f t="shared" si="10"/>
        <v>0</v>
      </c>
      <c r="G116" s="192">
        <f t="shared" si="11"/>
        <v>0</v>
      </c>
      <c r="I116" s="51"/>
      <c r="J116" s="51"/>
      <c r="K116" s="51"/>
      <c r="L116" s="68" t="s">
        <v>1742</v>
      </c>
      <c r="M116" s="49"/>
      <c r="N116" s="49"/>
    </row>
    <row r="117" spans="1:14" s="87" customFormat="1" hidden="1" x14ac:dyDescent="0.35">
      <c r="A117" s="51" t="s">
        <v>207</v>
      </c>
      <c r="B117" s="68" t="s">
        <v>212</v>
      </c>
      <c r="C117" s="179">
        <v>0</v>
      </c>
      <c r="D117" s="179">
        <v>0</v>
      </c>
      <c r="E117" s="68"/>
      <c r="F117" s="192">
        <f t="shared" si="10"/>
        <v>0</v>
      </c>
      <c r="G117" s="192">
        <f t="shared" si="11"/>
        <v>0</v>
      </c>
      <c r="I117" s="51"/>
      <c r="J117" s="51"/>
      <c r="K117" s="51"/>
      <c r="L117" s="68" t="s">
        <v>212</v>
      </c>
      <c r="M117" s="49"/>
      <c r="N117" s="49"/>
    </row>
    <row r="118" spans="1:14" hidden="1" x14ac:dyDescent="0.35">
      <c r="A118" s="51" t="s">
        <v>208</v>
      </c>
      <c r="B118" s="68" t="s">
        <v>214</v>
      </c>
      <c r="C118" s="179">
        <v>0</v>
      </c>
      <c r="D118" s="179">
        <v>0</v>
      </c>
      <c r="E118" s="68"/>
      <c r="F118" s="192">
        <f t="shared" si="10"/>
        <v>0</v>
      </c>
      <c r="G118" s="192">
        <f t="shared" si="11"/>
        <v>0</v>
      </c>
      <c r="L118" s="68" t="s">
        <v>214</v>
      </c>
      <c r="M118" s="49"/>
    </row>
    <row r="119" spans="1:14" hidden="1" x14ac:dyDescent="0.35">
      <c r="A119" s="51" t="s">
        <v>209</v>
      </c>
      <c r="B119" s="68" t="s">
        <v>1743</v>
      </c>
      <c r="C119" s="179">
        <v>0</v>
      </c>
      <c r="D119" s="179">
        <v>0</v>
      </c>
      <c r="E119" s="68"/>
      <c r="F119" s="192">
        <f t="shared" si="10"/>
        <v>0</v>
      </c>
      <c r="G119" s="192">
        <f t="shared" si="11"/>
        <v>0</v>
      </c>
      <c r="L119" s="68" t="s">
        <v>1743</v>
      </c>
      <c r="M119" s="49"/>
    </row>
    <row r="120" spans="1:14" hidden="1" x14ac:dyDescent="0.35">
      <c r="A120" s="51" t="s">
        <v>211</v>
      </c>
      <c r="B120" s="68" t="s">
        <v>216</v>
      </c>
      <c r="C120" s="179">
        <v>0</v>
      </c>
      <c r="D120" s="179">
        <v>0</v>
      </c>
      <c r="E120" s="68"/>
      <c r="F120" s="192">
        <f t="shared" si="10"/>
        <v>0</v>
      </c>
      <c r="G120" s="192">
        <f t="shared" si="11"/>
        <v>0</v>
      </c>
      <c r="L120" s="68" t="s">
        <v>216</v>
      </c>
      <c r="M120" s="49"/>
    </row>
    <row r="121" spans="1:14" hidden="1" x14ac:dyDescent="0.35">
      <c r="A121" s="51" t="s">
        <v>213</v>
      </c>
      <c r="B121" s="68" t="s">
        <v>1750</v>
      </c>
      <c r="C121" s="179">
        <v>0</v>
      </c>
      <c r="D121" s="179">
        <v>0</v>
      </c>
      <c r="E121" s="68"/>
      <c r="F121" s="192">
        <f t="shared" ref="F121" si="12">IF($C$129=0,"",IF(C121="[for completion]","",IF(C121="","",C121/$C$129)))</f>
        <v>0</v>
      </c>
      <c r="G121" s="192">
        <f t="shared" ref="G121" si="13">IF($D$129=0,"",IF(D121="[for completion]","",IF(D121="","",D121/$D$129)))</f>
        <v>0</v>
      </c>
      <c r="L121" s="68"/>
      <c r="M121" s="49"/>
    </row>
    <row r="122" spans="1:14" hidden="1" x14ac:dyDescent="0.35">
      <c r="A122" s="51" t="s">
        <v>215</v>
      </c>
      <c r="B122" s="68" t="s">
        <v>218</v>
      </c>
      <c r="C122" s="179">
        <v>0</v>
      </c>
      <c r="D122" s="179">
        <v>0</v>
      </c>
      <c r="E122" s="68"/>
      <c r="F122" s="192">
        <f t="shared" si="10"/>
        <v>0</v>
      </c>
      <c r="G122" s="192">
        <f t="shared" si="11"/>
        <v>0</v>
      </c>
      <c r="L122" s="68" t="s">
        <v>218</v>
      </c>
      <c r="M122" s="49"/>
    </row>
    <row r="123" spans="1:14" x14ac:dyDescent="0.35">
      <c r="A123" s="51" t="s">
        <v>217</v>
      </c>
      <c r="B123" s="68" t="s">
        <v>205</v>
      </c>
      <c r="C123" s="179">
        <v>0</v>
      </c>
      <c r="D123" s="179">
        <v>0</v>
      </c>
      <c r="E123" s="68"/>
      <c r="F123" s="192">
        <f t="shared" si="10"/>
        <v>0</v>
      </c>
      <c r="G123" s="192">
        <f t="shared" si="11"/>
        <v>0</v>
      </c>
      <c r="L123" s="68" t="s">
        <v>205</v>
      </c>
      <c r="M123" s="49"/>
    </row>
    <row r="124" spans="1:14" hidden="1" x14ac:dyDescent="0.35">
      <c r="A124" s="51" t="s">
        <v>219</v>
      </c>
      <c r="B124" s="168" t="s">
        <v>1745</v>
      </c>
      <c r="C124" s="179">
        <v>0</v>
      </c>
      <c r="D124" s="179">
        <v>0</v>
      </c>
      <c r="E124" s="68"/>
      <c r="F124" s="192">
        <f t="shared" si="10"/>
        <v>0</v>
      </c>
      <c r="G124" s="192">
        <f t="shared" si="11"/>
        <v>0</v>
      </c>
      <c r="L124" s="168" t="s">
        <v>1745</v>
      </c>
      <c r="M124" s="49"/>
    </row>
    <row r="125" spans="1:14" x14ac:dyDescent="0.35">
      <c r="A125" s="51" t="s">
        <v>221</v>
      </c>
      <c r="B125" s="68" t="s">
        <v>220</v>
      </c>
      <c r="C125" s="179">
        <v>86766</v>
      </c>
      <c r="D125" s="179">
        <v>86766</v>
      </c>
      <c r="E125" s="68"/>
      <c r="F125" s="192">
        <f t="shared" si="10"/>
        <v>1</v>
      </c>
      <c r="G125" s="192">
        <f t="shared" si="11"/>
        <v>1</v>
      </c>
      <c r="L125" s="68" t="s">
        <v>220</v>
      </c>
      <c r="M125" s="49"/>
    </row>
    <row r="126" spans="1:14" hidden="1" x14ac:dyDescent="0.35">
      <c r="A126" s="51" t="s">
        <v>223</v>
      </c>
      <c r="B126" s="68" t="s">
        <v>222</v>
      </c>
      <c r="C126" s="179">
        <v>0</v>
      </c>
      <c r="D126" s="179">
        <v>0</v>
      </c>
      <c r="E126" s="68"/>
      <c r="F126" s="192">
        <f t="shared" si="10"/>
        <v>0</v>
      </c>
      <c r="G126" s="192">
        <f t="shared" si="11"/>
        <v>0</v>
      </c>
      <c r="H126" s="81"/>
      <c r="L126" s="68" t="s">
        <v>222</v>
      </c>
      <c r="M126" s="49"/>
    </row>
    <row r="127" spans="1:14" hidden="1" x14ac:dyDescent="0.35">
      <c r="A127" s="51" t="s">
        <v>224</v>
      </c>
      <c r="B127" s="68" t="s">
        <v>1744</v>
      </c>
      <c r="C127" s="179">
        <v>0</v>
      </c>
      <c r="D127" s="179">
        <v>0</v>
      </c>
      <c r="E127" s="68"/>
      <c r="F127" s="192">
        <f t="shared" ref="F127" si="14">IF($C$129=0,"",IF(C127="[for completion]","",IF(C127="","",C127/$C$129)))</f>
        <v>0</v>
      </c>
      <c r="G127" s="192">
        <f t="shared" ref="G127" si="15">IF($D$129=0,"",IF(D127="[for completion]","",IF(D127="","",D127/$D$129)))</f>
        <v>0</v>
      </c>
      <c r="H127" s="49"/>
      <c r="L127" s="68" t="s">
        <v>1744</v>
      </c>
      <c r="M127" s="49"/>
    </row>
    <row r="128" spans="1:14" x14ac:dyDescent="0.35">
      <c r="A128" s="51" t="s">
        <v>1746</v>
      </c>
      <c r="B128" s="68" t="s">
        <v>134</v>
      </c>
      <c r="C128" s="179">
        <v>0</v>
      </c>
      <c r="D128" s="179">
        <v>0</v>
      </c>
      <c r="E128" s="68"/>
      <c r="F128" s="192">
        <f t="shared" si="10"/>
        <v>0</v>
      </c>
      <c r="G128" s="192">
        <f t="shared" si="11"/>
        <v>0</v>
      </c>
      <c r="H128" s="49"/>
      <c r="L128" s="49"/>
      <c r="M128" s="49"/>
    </row>
    <row r="129" spans="1:14" x14ac:dyDescent="0.35">
      <c r="A129" s="51" t="s">
        <v>1749</v>
      </c>
      <c r="B129" s="85" t="s">
        <v>136</v>
      </c>
      <c r="C129" s="179">
        <f>SUM(C112:C128)</f>
        <v>86766</v>
      </c>
      <c r="D129" s="179">
        <f>SUM(D112:D128)</f>
        <v>86766</v>
      </c>
      <c r="E129" s="68"/>
      <c r="F129" s="172">
        <f>SUM(F112:F128)</f>
        <v>1</v>
      </c>
      <c r="G129" s="172">
        <f>SUM(G112:G128)</f>
        <v>1</v>
      </c>
      <c r="H129" s="49"/>
      <c r="L129" s="49"/>
      <c r="M129" s="49"/>
    </row>
    <row r="130" spans="1:14" hidden="1" outlineLevel="1" x14ac:dyDescent="0.35">
      <c r="A130" s="51" t="s">
        <v>225</v>
      </c>
      <c r="B130" s="80" t="s">
        <v>138</v>
      </c>
      <c r="C130" s="179"/>
      <c r="D130" s="179"/>
      <c r="E130" s="68"/>
      <c r="F130" s="192" t="str">
        <f>IF($C$129=0,"",IF(C130="[for completion]","",IF(C130="","",C130/$C$129)))</f>
        <v/>
      </c>
      <c r="G130" s="192" t="str">
        <f>IF($D$129=0,"",IF(D130="[for completion]","",IF(D130="","",D130/$D$129)))</f>
        <v/>
      </c>
      <c r="H130" s="49"/>
      <c r="L130" s="49"/>
      <c r="M130" s="49"/>
    </row>
    <row r="131" spans="1:14" hidden="1" outlineLevel="1" x14ac:dyDescent="0.35">
      <c r="A131" s="51" t="s">
        <v>226</v>
      </c>
      <c r="B131" s="80" t="s">
        <v>138</v>
      </c>
      <c r="C131" s="179"/>
      <c r="D131" s="179"/>
      <c r="E131" s="68"/>
      <c r="F131" s="192">
        <f t="shared" ref="F131:F136" si="16">IF($C$129=0,"",IF(C131="[for completion]","",C131/$C$129))</f>
        <v>0</v>
      </c>
      <c r="G131" s="192">
        <f t="shared" ref="G131:G136" si="17">IF($D$129=0,"",IF(D131="[for completion]","",D131/$D$129))</f>
        <v>0</v>
      </c>
      <c r="H131" s="49"/>
      <c r="L131" s="49"/>
      <c r="M131" s="49"/>
    </row>
    <row r="132" spans="1:14" hidden="1" outlineLevel="1" x14ac:dyDescent="0.35">
      <c r="A132" s="51" t="s">
        <v>227</v>
      </c>
      <c r="B132" s="80" t="s">
        <v>138</v>
      </c>
      <c r="C132" s="179"/>
      <c r="D132" s="179"/>
      <c r="E132" s="68"/>
      <c r="F132" s="192">
        <f t="shared" si="16"/>
        <v>0</v>
      </c>
      <c r="G132" s="192">
        <f t="shared" si="17"/>
        <v>0</v>
      </c>
      <c r="H132" s="49"/>
      <c r="L132" s="49"/>
      <c r="M132" s="49"/>
    </row>
    <row r="133" spans="1:14" hidden="1" outlineLevel="1" x14ac:dyDescent="0.35">
      <c r="A133" s="51" t="s">
        <v>228</v>
      </c>
      <c r="B133" s="80" t="s">
        <v>138</v>
      </c>
      <c r="C133" s="179"/>
      <c r="D133" s="179"/>
      <c r="E133" s="68"/>
      <c r="F133" s="192">
        <f t="shared" si="16"/>
        <v>0</v>
      </c>
      <c r="G133" s="192">
        <f t="shared" si="17"/>
        <v>0</v>
      </c>
      <c r="H133" s="49"/>
      <c r="L133" s="49"/>
      <c r="M133" s="49"/>
    </row>
    <row r="134" spans="1:14" hidden="1" outlineLevel="1" x14ac:dyDescent="0.35">
      <c r="A134" s="51" t="s">
        <v>229</v>
      </c>
      <c r="B134" s="80" t="s">
        <v>138</v>
      </c>
      <c r="C134" s="179"/>
      <c r="D134" s="179"/>
      <c r="E134" s="68"/>
      <c r="F134" s="192">
        <f t="shared" si="16"/>
        <v>0</v>
      </c>
      <c r="G134" s="192">
        <f t="shared" si="17"/>
        <v>0</v>
      </c>
      <c r="H134" s="49"/>
      <c r="L134" s="49"/>
      <c r="M134" s="49"/>
    </row>
    <row r="135" spans="1:14" hidden="1" outlineLevel="1" x14ac:dyDescent="0.35">
      <c r="A135" s="51" t="s">
        <v>230</v>
      </c>
      <c r="B135" s="80" t="s">
        <v>138</v>
      </c>
      <c r="C135" s="179"/>
      <c r="D135" s="179"/>
      <c r="E135" s="68"/>
      <c r="F135" s="192">
        <f t="shared" si="16"/>
        <v>0</v>
      </c>
      <c r="G135" s="192">
        <f t="shared" si="17"/>
        <v>0</v>
      </c>
      <c r="H135" s="49"/>
      <c r="L135" s="49"/>
      <c r="M135" s="49"/>
    </row>
    <row r="136" spans="1:14" hidden="1" outlineLevel="1" x14ac:dyDescent="0.35">
      <c r="A136" s="51" t="s">
        <v>231</v>
      </c>
      <c r="B136" s="80" t="s">
        <v>138</v>
      </c>
      <c r="C136" s="179"/>
      <c r="D136" s="179"/>
      <c r="E136" s="68"/>
      <c r="F136" s="192">
        <f t="shared" si="16"/>
        <v>0</v>
      </c>
      <c r="G136" s="192">
        <f t="shared" si="17"/>
        <v>0</v>
      </c>
      <c r="H136" s="49"/>
      <c r="L136" s="49"/>
      <c r="M136" s="49"/>
    </row>
    <row r="137" spans="1:14" ht="15" customHeight="1" collapsed="1" x14ac:dyDescent="0.35">
      <c r="A137" s="70"/>
      <c r="B137" s="71" t="s">
        <v>232</v>
      </c>
      <c r="C137" s="210" t="s">
        <v>196</v>
      </c>
      <c r="D137" s="210" t="s">
        <v>197</v>
      </c>
      <c r="E137" s="72"/>
      <c r="F137" s="73" t="s">
        <v>198</v>
      </c>
      <c r="G137" s="73" t="s">
        <v>199</v>
      </c>
      <c r="H137" s="49"/>
      <c r="L137" s="49"/>
      <c r="M137" s="49"/>
    </row>
    <row r="138" spans="1:14" s="87" customFormat="1" x14ac:dyDescent="0.35">
      <c r="A138" s="51" t="s">
        <v>233</v>
      </c>
      <c r="B138" s="68" t="s">
        <v>201</v>
      </c>
      <c r="C138" s="179">
        <v>3119</v>
      </c>
      <c r="D138" s="179">
        <v>0</v>
      </c>
      <c r="E138" s="77"/>
      <c r="F138" s="192">
        <f>IF($C$155=0,"",IF(C138="[for completion]","",IF(C138="","",C138/$C$155)))</f>
        <v>4.7228952150211993E-2</v>
      </c>
      <c r="G138" s="192">
        <f>IF($D$155=0,"",IF(D138="[for completion]","",IF(D138="","",D138/$D$155)))</f>
        <v>0</v>
      </c>
      <c r="H138" s="49"/>
      <c r="I138" s="51"/>
      <c r="J138" s="51"/>
      <c r="K138" s="51"/>
      <c r="L138" s="49"/>
      <c r="M138" s="49"/>
      <c r="N138" s="49"/>
    </row>
    <row r="139" spans="1:14" s="87" customFormat="1" hidden="1" x14ac:dyDescent="0.35">
      <c r="A139" s="51" t="s">
        <v>234</v>
      </c>
      <c r="B139" s="68" t="s">
        <v>1740</v>
      </c>
      <c r="C139" s="179">
        <v>0</v>
      </c>
      <c r="D139" s="179">
        <v>0</v>
      </c>
      <c r="E139" s="77"/>
      <c r="F139" s="192">
        <f t="shared" ref="F139:F146" si="18">IF($C$155=0,"",IF(C139="[for completion]","",IF(C139="","",C139/$C$155)))</f>
        <v>0</v>
      </c>
      <c r="G139" s="192">
        <f t="shared" ref="G139:G146" si="19">IF($D$155=0,"",IF(D139="[for completion]","",IF(D139="","",D139/$D$155)))</f>
        <v>0</v>
      </c>
      <c r="H139" s="49"/>
      <c r="I139" s="51"/>
      <c r="J139" s="51"/>
      <c r="K139" s="51"/>
      <c r="L139" s="49"/>
      <c r="M139" s="49"/>
      <c r="N139" s="49"/>
    </row>
    <row r="140" spans="1:14" s="87" customFormat="1" hidden="1" x14ac:dyDescent="0.35">
      <c r="A140" s="51" t="s">
        <v>235</v>
      </c>
      <c r="B140" s="68" t="s">
        <v>210</v>
      </c>
      <c r="C140" s="179">
        <v>0</v>
      </c>
      <c r="D140" s="179">
        <v>0</v>
      </c>
      <c r="E140" s="77"/>
      <c r="F140" s="192">
        <f t="shared" si="18"/>
        <v>0</v>
      </c>
      <c r="G140" s="192">
        <f t="shared" si="19"/>
        <v>0</v>
      </c>
      <c r="H140" s="49"/>
      <c r="I140" s="51"/>
      <c r="J140" s="51"/>
      <c r="K140" s="51"/>
      <c r="L140" s="49"/>
      <c r="M140" s="49"/>
      <c r="N140" s="49"/>
    </row>
    <row r="141" spans="1:14" s="87" customFormat="1" hidden="1" x14ac:dyDescent="0.35">
      <c r="A141" s="51" t="s">
        <v>236</v>
      </c>
      <c r="B141" s="68" t="s">
        <v>1741</v>
      </c>
      <c r="C141" s="179">
        <v>0</v>
      </c>
      <c r="D141" s="179">
        <v>0</v>
      </c>
      <c r="E141" s="77"/>
      <c r="F141" s="192">
        <f t="shared" si="18"/>
        <v>0</v>
      </c>
      <c r="G141" s="192">
        <f t="shared" si="19"/>
        <v>0</v>
      </c>
      <c r="H141" s="49"/>
      <c r="I141" s="51"/>
      <c r="J141" s="51"/>
      <c r="K141" s="51"/>
      <c r="L141" s="49"/>
      <c r="M141" s="49"/>
      <c r="N141" s="49"/>
    </row>
    <row r="142" spans="1:14" s="87" customFormat="1" hidden="1" x14ac:dyDescent="0.35">
      <c r="A142" s="51" t="s">
        <v>237</v>
      </c>
      <c r="B142" s="68" t="s">
        <v>1742</v>
      </c>
      <c r="C142" s="179">
        <v>0</v>
      </c>
      <c r="D142" s="179">
        <v>0</v>
      </c>
      <c r="E142" s="77"/>
      <c r="F142" s="192">
        <f t="shared" si="18"/>
        <v>0</v>
      </c>
      <c r="G142" s="192">
        <f t="shared" si="19"/>
        <v>0</v>
      </c>
      <c r="H142" s="49"/>
      <c r="I142" s="51"/>
      <c r="J142" s="51"/>
      <c r="K142" s="51"/>
      <c r="L142" s="49"/>
      <c r="M142" s="49"/>
      <c r="N142" s="49"/>
    </row>
    <row r="143" spans="1:14" s="87" customFormat="1" hidden="1" x14ac:dyDescent="0.35">
      <c r="A143" s="51" t="s">
        <v>238</v>
      </c>
      <c r="B143" s="68" t="s">
        <v>212</v>
      </c>
      <c r="C143" s="179">
        <v>0</v>
      </c>
      <c r="D143" s="179">
        <v>0</v>
      </c>
      <c r="E143" s="68"/>
      <c r="F143" s="192">
        <f t="shared" si="18"/>
        <v>0</v>
      </c>
      <c r="G143" s="192">
        <f t="shared" si="19"/>
        <v>0</v>
      </c>
      <c r="H143" s="49"/>
      <c r="I143" s="51"/>
      <c r="J143" s="51"/>
      <c r="K143" s="51"/>
      <c r="L143" s="49"/>
      <c r="M143" s="49"/>
      <c r="N143" s="49"/>
    </row>
    <row r="144" spans="1:14" hidden="1" x14ac:dyDescent="0.35">
      <c r="A144" s="51" t="s">
        <v>239</v>
      </c>
      <c r="B144" s="68" t="s">
        <v>214</v>
      </c>
      <c r="C144" s="179">
        <v>0</v>
      </c>
      <c r="D144" s="179">
        <v>0</v>
      </c>
      <c r="E144" s="68"/>
      <c r="F144" s="192">
        <f t="shared" si="18"/>
        <v>0</v>
      </c>
      <c r="G144" s="192">
        <f t="shared" si="19"/>
        <v>0</v>
      </c>
      <c r="H144" s="49"/>
      <c r="L144" s="49"/>
      <c r="M144" s="49"/>
    </row>
    <row r="145" spans="1:14" hidden="1" x14ac:dyDescent="0.35">
      <c r="A145" s="51" t="s">
        <v>240</v>
      </c>
      <c r="B145" s="68" t="s">
        <v>1743</v>
      </c>
      <c r="C145" s="179">
        <v>0</v>
      </c>
      <c r="D145" s="179">
        <v>0</v>
      </c>
      <c r="E145" s="68"/>
      <c r="F145" s="192">
        <f t="shared" si="18"/>
        <v>0</v>
      </c>
      <c r="G145" s="192">
        <f t="shared" si="19"/>
        <v>0</v>
      </c>
      <c r="H145" s="49"/>
      <c r="L145" s="49"/>
      <c r="M145" s="49"/>
      <c r="N145" s="81"/>
    </row>
    <row r="146" spans="1:14" hidden="1" x14ac:dyDescent="0.35">
      <c r="A146" s="51" t="s">
        <v>241</v>
      </c>
      <c r="B146" s="68" t="s">
        <v>216</v>
      </c>
      <c r="C146" s="179">
        <v>0</v>
      </c>
      <c r="D146" s="179">
        <v>0</v>
      </c>
      <c r="E146" s="68"/>
      <c r="F146" s="192">
        <f t="shared" si="18"/>
        <v>0</v>
      </c>
      <c r="G146" s="192">
        <f t="shared" si="19"/>
        <v>0</v>
      </c>
      <c r="H146" s="49"/>
      <c r="L146" s="49"/>
      <c r="M146" s="49"/>
      <c r="N146" s="81"/>
    </row>
    <row r="147" spans="1:14" hidden="1" x14ac:dyDescent="0.35">
      <c r="A147" s="51" t="s">
        <v>242</v>
      </c>
      <c r="B147" s="68" t="s">
        <v>1750</v>
      </c>
      <c r="C147" s="179">
        <v>0</v>
      </c>
      <c r="D147" s="179">
        <v>0</v>
      </c>
      <c r="E147" s="68"/>
      <c r="F147" s="192">
        <f t="shared" ref="F147" si="20">IF($C$155=0,"",IF(C147="[for completion]","",IF(C147="","",C147/$C$155)))</f>
        <v>0</v>
      </c>
      <c r="G147" s="192">
        <f t="shared" ref="G147" si="21">IF($D$155=0,"",IF(D147="[for completion]","",IF(D147="","",D147/$D$155)))</f>
        <v>0</v>
      </c>
      <c r="H147" s="49"/>
      <c r="L147" s="49"/>
      <c r="M147" s="49"/>
      <c r="N147" s="81"/>
    </row>
    <row r="148" spans="1:14" hidden="1" x14ac:dyDescent="0.35">
      <c r="A148" s="51" t="s">
        <v>243</v>
      </c>
      <c r="B148" s="68" t="s">
        <v>218</v>
      </c>
      <c r="C148" s="179">
        <v>0</v>
      </c>
      <c r="D148" s="179">
        <v>0</v>
      </c>
      <c r="E148" s="68"/>
      <c r="F148" s="192">
        <f t="shared" ref="F148:F154" si="22">IF($C$155=0,"",IF(C148="[for completion]","",IF(C148="","",C148/$C$155)))</f>
        <v>0</v>
      </c>
      <c r="G148" s="192">
        <f t="shared" ref="G148:G154" si="23">IF($D$155=0,"",IF(D148="[for completion]","",IF(D148="","",D148/$D$155)))</f>
        <v>0</v>
      </c>
      <c r="H148" s="49"/>
      <c r="L148" s="49"/>
      <c r="M148" s="49"/>
      <c r="N148" s="81"/>
    </row>
    <row r="149" spans="1:14" x14ac:dyDescent="0.35">
      <c r="A149" s="51" t="s">
        <v>244</v>
      </c>
      <c r="B149" s="68" t="s">
        <v>205</v>
      </c>
      <c r="C149" s="179">
        <v>351</v>
      </c>
      <c r="D149" s="179">
        <v>0</v>
      </c>
      <c r="E149" s="68"/>
      <c r="F149" s="192">
        <f t="shared" si="22"/>
        <v>5.3149606299212598E-3</v>
      </c>
      <c r="G149" s="192">
        <f t="shared" si="23"/>
        <v>0</v>
      </c>
      <c r="H149" s="49"/>
      <c r="L149" s="49"/>
      <c r="M149" s="49"/>
      <c r="N149" s="81"/>
    </row>
    <row r="150" spans="1:14" hidden="1" x14ac:dyDescent="0.35">
      <c r="A150" s="51" t="s">
        <v>245</v>
      </c>
      <c r="B150" s="168" t="s">
        <v>1745</v>
      </c>
      <c r="C150" s="179">
        <v>0</v>
      </c>
      <c r="D150" s="179">
        <v>0</v>
      </c>
      <c r="E150" s="68"/>
      <c r="F150" s="192">
        <f t="shared" si="22"/>
        <v>0</v>
      </c>
      <c r="G150" s="192">
        <f t="shared" si="23"/>
        <v>0</v>
      </c>
      <c r="H150" s="49"/>
      <c r="L150" s="49"/>
      <c r="M150" s="49"/>
      <c r="N150" s="81"/>
    </row>
    <row r="151" spans="1:14" x14ac:dyDescent="0.35">
      <c r="A151" s="51" t="s">
        <v>246</v>
      </c>
      <c r="B151" s="68" t="s">
        <v>220</v>
      </c>
      <c r="C151" s="179">
        <v>62570</v>
      </c>
      <c r="D151" s="179">
        <v>66040</v>
      </c>
      <c r="E151" s="68"/>
      <c r="F151" s="192">
        <f t="shared" si="22"/>
        <v>0.94745608721986674</v>
      </c>
      <c r="G151" s="192">
        <f t="shared" si="23"/>
        <v>1</v>
      </c>
      <c r="H151" s="49"/>
      <c r="L151" s="49"/>
      <c r="M151" s="49"/>
      <c r="N151" s="81"/>
    </row>
    <row r="152" spans="1:14" hidden="1" x14ac:dyDescent="0.35">
      <c r="A152" s="51" t="s">
        <v>247</v>
      </c>
      <c r="B152" s="68" t="s">
        <v>222</v>
      </c>
      <c r="C152" s="179"/>
      <c r="D152" s="179"/>
      <c r="E152" s="68"/>
      <c r="F152" s="192" t="str">
        <f t="shared" si="22"/>
        <v/>
      </c>
      <c r="G152" s="192" t="str">
        <f t="shared" si="23"/>
        <v/>
      </c>
      <c r="H152" s="49"/>
      <c r="L152" s="49"/>
      <c r="M152" s="49"/>
      <c r="N152" s="81"/>
    </row>
    <row r="153" spans="1:14" hidden="1" x14ac:dyDescent="0.35">
      <c r="A153" s="51" t="s">
        <v>248</v>
      </c>
      <c r="B153" s="68" t="s">
        <v>1744</v>
      </c>
      <c r="C153" s="179">
        <v>0</v>
      </c>
      <c r="D153" s="179">
        <v>0</v>
      </c>
      <c r="E153" s="68"/>
      <c r="F153" s="192">
        <f t="shared" si="22"/>
        <v>0</v>
      </c>
      <c r="G153" s="192">
        <f t="shared" si="23"/>
        <v>0</v>
      </c>
      <c r="H153" s="49"/>
      <c r="L153" s="49"/>
      <c r="M153" s="49"/>
      <c r="N153" s="81"/>
    </row>
    <row r="154" spans="1:14" x14ac:dyDescent="0.35">
      <c r="A154" s="51" t="s">
        <v>1747</v>
      </c>
      <c r="B154" s="68" t="s">
        <v>134</v>
      </c>
      <c r="C154" s="179">
        <v>0</v>
      </c>
      <c r="D154" s="179">
        <v>0</v>
      </c>
      <c r="E154" s="68"/>
      <c r="F154" s="192">
        <f t="shared" si="22"/>
        <v>0</v>
      </c>
      <c r="G154" s="192">
        <f t="shared" si="23"/>
        <v>0</v>
      </c>
      <c r="H154" s="49"/>
      <c r="L154" s="49"/>
      <c r="M154" s="49"/>
      <c r="N154" s="81"/>
    </row>
    <row r="155" spans="1:14" x14ac:dyDescent="0.35">
      <c r="A155" s="51" t="s">
        <v>1751</v>
      </c>
      <c r="B155" s="85" t="s">
        <v>136</v>
      </c>
      <c r="C155" s="179">
        <f>SUM(C138:C154)</f>
        <v>66040</v>
      </c>
      <c r="D155" s="179">
        <f>SUM(D138:D154)</f>
        <v>66040</v>
      </c>
      <c r="E155" s="68"/>
      <c r="F155" s="172">
        <f>SUM(F138:F154)</f>
        <v>1</v>
      </c>
      <c r="G155" s="172">
        <f>SUM(G138:G154)</f>
        <v>1</v>
      </c>
      <c r="H155" s="49"/>
      <c r="L155" s="49"/>
      <c r="M155" s="49"/>
      <c r="N155" s="81"/>
    </row>
    <row r="156" spans="1:14" hidden="1" outlineLevel="1" x14ac:dyDescent="0.35">
      <c r="A156" s="51" t="s">
        <v>249</v>
      </c>
      <c r="B156" s="80" t="s">
        <v>138</v>
      </c>
      <c r="C156" s="179"/>
      <c r="D156" s="179"/>
      <c r="E156" s="68"/>
      <c r="F156" s="192" t="str">
        <f>IF($C$155=0,"",IF(C156="[for completion]","",IF(C156="","",C156/$C$155)))</f>
        <v/>
      </c>
      <c r="G156" s="192" t="str">
        <f>IF($D$155=0,"",IF(D156="[for completion]","",IF(D156="","",D156/$D$155)))</f>
        <v/>
      </c>
      <c r="H156" s="49"/>
      <c r="L156" s="49"/>
      <c r="M156" s="49"/>
      <c r="N156" s="81"/>
    </row>
    <row r="157" spans="1:14" hidden="1" outlineLevel="1" x14ac:dyDescent="0.35">
      <c r="A157" s="51" t="s">
        <v>250</v>
      </c>
      <c r="B157" s="80" t="s">
        <v>138</v>
      </c>
      <c r="C157" s="179"/>
      <c r="D157" s="179"/>
      <c r="E157" s="68"/>
      <c r="F157" s="192" t="str">
        <f t="shared" ref="F157:F162" si="24">IF($C$155=0,"",IF(C157="[for completion]","",IF(C157="","",C157/$C$155)))</f>
        <v/>
      </c>
      <c r="G157" s="192" t="str">
        <f t="shared" ref="G157:G162" si="25">IF($D$155=0,"",IF(D157="[for completion]","",IF(D157="","",D157/$D$155)))</f>
        <v/>
      </c>
      <c r="H157" s="49"/>
      <c r="L157" s="49"/>
      <c r="M157" s="49"/>
      <c r="N157" s="81"/>
    </row>
    <row r="158" spans="1:14" hidden="1" outlineLevel="1" x14ac:dyDescent="0.35">
      <c r="A158" s="51" t="s">
        <v>251</v>
      </c>
      <c r="B158" s="80" t="s">
        <v>138</v>
      </c>
      <c r="C158" s="179"/>
      <c r="D158" s="179"/>
      <c r="E158" s="68"/>
      <c r="F158" s="192" t="str">
        <f t="shared" si="24"/>
        <v/>
      </c>
      <c r="G158" s="192" t="str">
        <f t="shared" si="25"/>
        <v/>
      </c>
      <c r="H158" s="49"/>
      <c r="L158" s="49"/>
      <c r="M158" s="49"/>
      <c r="N158" s="81"/>
    </row>
    <row r="159" spans="1:14" hidden="1" outlineLevel="1" x14ac:dyDescent="0.35">
      <c r="A159" s="51" t="s">
        <v>252</v>
      </c>
      <c r="B159" s="80" t="s">
        <v>138</v>
      </c>
      <c r="C159" s="179"/>
      <c r="D159" s="179"/>
      <c r="E159" s="68"/>
      <c r="F159" s="192" t="str">
        <f t="shared" si="24"/>
        <v/>
      </c>
      <c r="G159" s="192" t="str">
        <f t="shared" si="25"/>
        <v/>
      </c>
      <c r="H159" s="49"/>
      <c r="L159" s="49"/>
      <c r="M159" s="49"/>
      <c r="N159" s="81"/>
    </row>
    <row r="160" spans="1:14" hidden="1" outlineLevel="1" x14ac:dyDescent="0.35">
      <c r="A160" s="51" t="s">
        <v>253</v>
      </c>
      <c r="B160" s="80" t="s">
        <v>138</v>
      </c>
      <c r="C160" s="179"/>
      <c r="D160" s="179"/>
      <c r="E160" s="68"/>
      <c r="F160" s="192" t="str">
        <f t="shared" si="24"/>
        <v/>
      </c>
      <c r="G160" s="192" t="str">
        <f t="shared" si="25"/>
        <v/>
      </c>
      <c r="H160" s="49"/>
      <c r="L160" s="49"/>
      <c r="M160" s="49"/>
      <c r="N160" s="81"/>
    </row>
    <row r="161" spans="1:14" hidden="1" outlineLevel="1" x14ac:dyDescent="0.35">
      <c r="A161" s="51" t="s">
        <v>254</v>
      </c>
      <c r="B161" s="80" t="s">
        <v>138</v>
      </c>
      <c r="C161" s="179"/>
      <c r="D161" s="179"/>
      <c r="E161" s="68"/>
      <c r="F161" s="192" t="str">
        <f t="shared" si="24"/>
        <v/>
      </c>
      <c r="G161" s="192" t="str">
        <f t="shared" si="25"/>
        <v/>
      </c>
      <c r="H161" s="49"/>
      <c r="L161" s="49"/>
      <c r="M161" s="49"/>
      <c r="N161" s="81"/>
    </row>
    <row r="162" spans="1:14" hidden="1" outlineLevel="1" x14ac:dyDescent="0.35">
      <c r="A162" s="51" t="s">
        <v>255</v>
      </c>
      <c r="B162" s="80" t="s">
        <v>138</v>
      </c>
      <c r="C162" s="179"/>
      <c r="D162" s="179"/>
      <c r="E162" s="68"/>
      <c r="F162" s="192" t="str">
        <f t="shared" si="24"/>
        <v/>
      </c>
      <c r="G162" s="192" t="str">
        <f t="shared" si="25"/>
        <v/>
      </c>
      <c r="H162" s="49"/>
      <c r="L162" s="49"/>
      <c r="M162" s="49"/>
      <c r="N162" s="81"/>
    </row>
    <row r="163" spans="1:14" ht="15" customHeight="1" collapsed="1" x14ac:dyDescent="0.35">
      <c r="A163" s="70"/>
      <c r="B163" s="71" t="s">
        <v>256</v>
      </c>
      <c r="C163" s="211" t="s">
        <v>196</v>
      </c>
      <c r="D163" s="211" t="s">
        <v>197</v>
      </c>
      <c r="E163" s="72"/>
      <c r="F163" s="124" t="s">
        <v>198</v>
      </c>
      <c r="G163" s="124" t="s">
        <v>199</v>
      </c>
      <c r="H163" s="49"/>
      <c r="L163" s="49"/>
      <c r="M163" s="49"/>
      <c r="N163" s="81"/>
    </row>
    <row r="164" spans="1:14" x14ac:dyDescent="0.35">
      <c r="A164" s="51" t="s">
        <v>258</v>
      </c>
      <c r="B164" s="49" t="s">
        <v>259</v>
      </c>
      <c r="C164" s="179">
        <v>26290</v>
      </c>
      <c r="D164" s="179">
        <v>200</v>
      </c>
      <c r="E164" s="89"/>
      <c r="F164" s="192">
        <f>IF($C$167=0,"",IF(C164="[for completion]","",IF(C164="","",C164/$C$167)))</f>
        <v>0.39809206541490005</v>
      </c>
      <c r="G164" s="192">
        <f>IF($D$167=0,"",IF(D164="[for completion]","",IF(D164="","",D164/$D$167)))</f>
        <v>3.0284675953967293E-3</v>
      </c>
      <c r="H164" s="49"/>
      <c r="L164" s="49"/>
      <c r="M164" s="49"/>
      <c r="N164" s="81"/>
    </row>
    <row r="165" spans="1:14" x14ac:dyDescent="0.35">
      <c r="A165" s="51" t="s">
        <v>260</v>
      </c>
      <c r="B165" s="49" t="s">
        <v>261</v>
      </c>
      <c r="C165" s="179">
        <v>39750</v>
      </c>
      <c r="D165" s="179">
        <v>65840</v>
      </c>
      <c r="E165" s="89"/>
      <c r="F165" s="192">
        <f t="shared" ref="F165:F166" si="26">IF($C$167=0,"",IF(C165="[for completion]","",IF(C165="","",C165/$C$167)))</f>
        <v>0.60190793458509995</v>
      </c>
      <c r="G165" s="192">
        <f t="shared" ref="G165:G166" si="27">IF($D$167=0,"",IF(D165="[for completion]","",IF(D165="","",D165/$D$167)))</f>
        <v>0.99697153240460323</v>
      </c>
      <c r="H165" s="49"/>
      <c r="L165" s="49"/>
      <c r="M165" s="49"/>
      <c r="N165" s="81"/>
    </row>
    <row r="166" spans="1:14" x14ac:dyDescent="0.35">
      <c r="A166" s="51" t="s">
        <v>262</v>
      </c>
      <c r="B166" s="49" t="s">
        <v>134</v>
      </c>
      <c r="C166" s="179">
        <v>0</v>
      </c>
      <c r="D166" s="179">
        <v>0</v>
      </c>
      <c r="E166" s="89"/>
      <c r="F166" s="192">
        <f t="shared" si="26"/>
        <v>0</v>
      </c>
      <c r="G166" s="192">
        <f t="shared" si="27"/>
        <v>0</v>
      </c>
      <c r="H166" s="49"/>
      <c r="L166" s="49"/>
      <c r="M166" s="49"/>
      <c r="N166" s="81"/>
    </row>
    <row r="167" spans="1:14" x14ac:dyDescent="0.35">
      <c r="A167" s="51" t="s">
        <v>263</v>
      </c>
      <c r="B167" s="90" t="s">
        <v>136</v>
      </c>
      <c r="C167" s="212">
        <f>SUM(C164:C166)</f>
        <v>66040</v>
      </c>
      <c r="D167" s="212">
        <f>SUM(D164:D166)</f>
        <v>66040</v>
      </c>
      <c r="E167" s="89"/>
      <c r="F167" s="194">
        <f>SUM(F164:F166)</f>
        <v>1</v>
      </c>
      <c r="G167" s="194">
        <f>SUM(G164:G166)</f>
        <v>1</v>
      </c>
      <c r="H167" s="49"/>
      <c r="L167" s="49"/>
      <c r="M167" s="49"/>
      <c r="N167" s="81"/>
    </row>
    <row r="168" spans="1:14" hidden="1" outlineLevel="1" x14ac:dyDescent="0.35">
      <c r="A168" s="51" t="s">
        <v>264</v>
      </c>
      <c r="B168" s="90"/>
      <c r="C168" s="195"/>
      <c r="D168" s="195"/>
      <c r="E168" s="89"/>
      <c r="F168" s="89"/>
      <c r="G168" s="47"/>
      <c r="H168" s="49"/>
      <c r="L168" s="49"/>
      <c r="M168" s="49"/>
      <c r="N168" s="81"/>
    </row>
    <row r="169" spans="1:14" hidden="1" outlineLevel="1" x14ac:dyDescent="0.35">
      <c r="A169" s="51" t="s">
        <v>265</v>
      </c>
      <c r="B169" s="90"/>
      <c r="C169" s="195"/>
      <c r="D169" s="195"/>
      <c r="E169" s="89"/>
      <c r="F169" s="89"/>
      <c r="G169" s="47"/>
      <c r="H169" s="49"/>
      <c r="L169" s="49"/>
      <c r="M169" s="49"/>
      <c r="N169" s="81"/>
    </row>
    <row r="170" spans="1:14" hidden="1" outlineLevel="1" x14ac:dyDescent="0.35">
      <c r="A170" s="51" t="s">
        <v>266</v>
      </c>
      <c r="B170" s="90"/>
      <c r="C170" s="195"/>
      <c r="D170" s="195"/>
      <c r="E170" s="89"/>
      <c r="F170" s="89"/>
      <c r="G170" s="47"/>
      <c r="H170" s="49"/>
      <c r="L170" s="49"/>
      <c r="M170" s="49"/>
      <c r="N170" s="81"/>
    </row>
    <row r="171" spans="1:14" hidden="1" outlineLevel="1" x14ac:dyDescent="0.35">
      <c r="A171" s="51" t="s">
        <v>267</v>
      </c>
      <c r="B171" s="90"/>
      <c r="C171" s="195"/>
      <c r="D171" s="195"/>
      <c r="E171" s="89"/>
      <c r="F171" s="89"/>
      <c r="G171" s="47"/>
      <c r="H171" s="49"/>
      <c r="L171" s="49"/>
      <c r="M171" s="49"/>
      <c r="N171" s="81"/>
    </row>
    <row r="172" spans="1:14" hidden="1" outlineLevel="1" x14ac:dyDescent="0.35">
      <c r="A172" s="51" t="s">
        <v>268</v>
      </c>
      <c r="B172" s="90"/>
      <c r="C172" s="195"/>
      <c r="D172" s="195"/>
      <c r="E172" s="89"/>
      <c r="F172" s="89"/>
      <c r="G172" s="47"/>
      <c r="H172" s="49"/>
      <c r="L172" s="49"/>
      <c r="M172" s="49"/>
      <c r="N172" s="81"/>
    </row>
    <row r="173" spans="1:14" ht="15" customHeight="1" collapsed="1" x14ac:dyDescent="0.35">
      <c r="A173" s="70"/>
      <c r="B173" s="71" t="s">
        <v>269</v>
      </c>
      <c r="C173" s="70" t="s">
        <v>101</v>
      </c>
      <c r="D173" s="70"/>
      <c r="E173" s="72"/>
      <c r="F173" s="73" t="s">
        <v>270</v>
      </c>
      <c r="G173" s="73"/>
      <c r="H173" s="49"/>
      <c r="L173" s="49"/>
      <c r="M173" s="49"/>
      <c r="N173" s="81"/>
    </row>
    <row r="174" spans="1:14" ht="15" customHeight="1" x14ac:dyDescent="0.35">
      <c r="A174" s="51" t="s">
        <v>271</v>
      </c>
      <c r="B174" s="68" t="s">
        <v>272</v>
      </c>
      <c r="C174" s="179">
        <v>0</v>
      </c>
      <c r="D174" s="65"/>
      <c r="E174" s="57"/>
      <c r="F174" s="192">
        <f>IF($C$179=0,"",IF(C174="[for completion]","",C174/$C$179))</f>
        <v>0</v>
      </c>
      <c r="G174" s="77"/>
      <c r="H174" s="49"/>
      <c r="L174" s="49"/>
      <c r="M174" s="49"/>
      <c r="N174" s="81"/>
    </row>
    <row r="175" spans="1:14" ht="30.75" customHeight="1" x14ac:dyDescent="0.35">
      <c r="A175" s="51" t="s">
        <v>9</v>
      </c>
      <c r="B175" s="68" t="s">
        <v>1556</v>
      </c>
      <c r="C175" s="179">
        <v>875</v>
      </c>
      <c r="E175" s="79"/>
      <c r="F175" s="192">
        <f>IF($C$179=0,"",IF(C175="[for completion]","",C175/$C$179))</f>
        <v>0.10144927536231885</v>
      </c>
      <c r="G175" s="77"/>
      <c r="H175" s="49"/>
      <c r="L175" s="49"/>
      <c r="M175" s="49"/>
      <c r="N175" s="81"/>
    </row>
    <row r="176" spans="1:14" x14ac:dyDescent="0.35">
      <c r="A176" s="51" t="s">
        <v>273</v>
      </c>
      <c r="B176" s="68" t="s">
        <v>274</v>
      </c>
      <c r="C176" s="179">
        <v>0</v>
      </c>
      <c r="E176" s="79"/>
      <c r="F176" s="192"/>
      <c r="G176" s="77"/>
      <c r="H176" s="49"/>
      <c r="L176" s="49"/>
      <c r="M176" s="49"/>
      <c r="N176" s="81"/>
    </row>
    <row r="177" spans="1:14" x14ac:dyDescent="0.35">
      <c r="A177" s="51" t="s">
        <v>275</v>
      </c>
      <c r="B177" s="68" t="s">
        <v>276</v>
      </c>
      <c r="C177" s="179">
        <v>2850</v>
      </c>
      <c r="E177" s="79"/>
      <c r="F177" s="192">
        <f t="shared" ref="F177:F187" si="28">IF($C$179=0,"",IF(C177="[for completion]","",C177/$C$179))</f>
        <v>0.33043478260869563</v>
      </c>
      <c r="G177" s="77"/>
      <c r="H177" s="49"/>
      <c r="L177" s="49"/>
      <c r="M177" s="49"/>
      <c r="N177" s="81"/>
    </row>
    <row r="178" spans="1:14" x14ac:dyDescent="0.35">
      <c r="A178" s="51" t="s">
        <v>277</v>
      </c>
      <c r="B178" s="68" t="s">
        <v>134</v>
      </c>
      <c r="C178" s="179">
        <v>4900</v>
      </c>
      <c r="E178" s="79"/>
      <c r="F178" s="192">
        <f t="shared" si="28"/>
        <v>0.56811594202898552</v>
      </c>
      <c r="G178" s="77"/>
      <c r="H178" s="49"/>
      <c r="L178" s="49"/>
      <c r="M178" s="49"/>
      <c r="N178" s="81"/>
    </row>
    <row r="179" spans="1:14" x14ac:dyDescent="0.35">
      <c r="A179" s="51" t="s">
        <v>10</v>
      </c>
      <c r="B179" s="85" t="s">
        <v>136</v>
      </c>
      <c r="C179" s="180">
        <f>SUM(C174:C178)</f>
        <v>8625</v>
      </c>
      <c r="E179" s="79"/>
      <c r="F179" s="193">
        <f>SUM(F174:F178)</f>
        <v>1</v>
      </c>
      <c r="G179" s="77"/>
      <c r="H179" s="49"/>
      <c r="L179" s="49"/>
      <c r="M179" s="49"/>
      <c r="N179" s="81"/>
    </row>
    <row r="180" spans="1:14" hidden="1" outlineLevel="1" x14ac:dyDescent="0.35">
      <c r="A180" s="51" t="s">
        <v>278</v>
      </c>
      <c r="B180" s="91" t="s">
        <v>279</v>
      </c>
      <c r="C180" s="178"/>
      <c r="E180" s="79"/>
      <c r="F180" s="192">
        <f t="shared" si="28"/>
        <v>0</v>
      </c>
      <c r="G180" s="77"/>
      <c r="H180" s="49"/>
      <c r="L180" s="49"/>
      <c r="M180" s="49"/>
      <c r="N180" s="81"/>
    </row>
    <row r="181" spans="1:14" s="91" customFormat="1" ht="29" hidden="1" outlineLevel="1" x14ac:dyDescent="0.35">
      <c r="A181" s="51" t="s">
        <v>280</v>
      </c>
      <c r="B181" s="91" t="s">
        <v>281</v>
      </c>
      <c r="C181" s="196"/>
      <c r="F181" s="192">
        <f t="shared" si="28"/>
        <v>0</v>
      </c>
    </row>
    <row r="182" spans="1:14" ht="29" hidden="1" outlineLevel="1" x14ac:dyDescent="0.35">
      <c r="A182" s="51" t="s">
        <v>282</v>
      </c>
      <c r="B182" s="91" t="s">
        <v>283</v>
      </c>
      <c r="C182" s="178"/>
      <c r="E182" s="79"/>
      <c r="F182" s="192">
        <f t="shared" si="28"/>
        <v>0</v>
      </c>
      <c r="G182" s="77"/>
      <c r="H182" s="49"/>
      <c r="L182" s="49"/>
      <c r="M182" s="49"/>
      <c r="N182" s="81"/>
    </row>
    <row r="183" spans="1:14" hidden="1" outlineLevel="1" x14ac:dyDescent="0.35">
      <c r="A183" s="51" t="s">
        <v>284</v>
      </c>
      <c r="B183" s="91" t="s">
        <v>285</v>
      </c>
      <c r="C183" s="178"/>
      <c r="E183" s="79"/>
      <c r="F183" s="192">
        <f t="shared" si="28"/>
        <v>0</v>
      </c>
      <c r="G183" s="77"/>
      <c r="H183" s="49"/>
      <c r="L183" s="49"/>
      <c r="M183" s="49"/>
      <c r="N183" s="81"/>
    </row>
    <row r="184" spans="1:14" s="91" customFormat="1" hidden="1" outlineLevel="1" x14ac:dyDescent="0.35">
      <c r="A184" s="51" t="s">
        <v>286</v>
      </c>
      <c r="B184" s="91" t="s">
        <v>287</v>
      </c>
      <c r="C184" s="196"/>
      <c r="F184" s="192">
        <f t="shared" si="28"/>
        <v>0</v>
      </c>
    </row>
    <row r="185" spans="1:14" hidden="1" outlineLevel="1" x14ac:dyDescent="0.35">
      <c r="A185" s="51" t="s">
        <v>288</v>
      </c>
      <c r="B185" s="91" t="s">
        <v>289</v>
      </c>
      <c r="C185" s="178"/>
      <c r="E185" s="79"/>
      <c r="F185" s="192">
        <f t="shared" si="28"/>
        <v>0</v>
      </c>
      <c r="G185" s="77"/>
      <c r="H185" s="49"/>
      <c r="L185" s="49"/>
      <c r="M185" s="49"/>
      <c r="N185" s="81"/>
    </row>
    <row r="186" spans="1:14" hidden="1" outlineLevel="1" x14ac:dyDescent="0.35">
      <c r="A186" s="51" t="s">
        <v>290</v>
      </c>
      <c r="B186" s="91" t="s">
        <v>291</v>
      </c>
      <c r="C186" s="178"/>
      <c r="E186" s="79"/>
      <c r="F186" s="192">
        <f t="shared" si="28"/>
        <v>0</v>
      </c>
      <c r="G186" s="77"/>
      <c r="H186" s="49"/>
      <c r="L186" s="49"/>
      <c r="M186" s="49"/>
      <c r="N186" s="81"/>
    </row>
    <row r="187" spans="1:14" hidden="1" outlineLevel="1" x14ac:dyDescent="0.35">
      <c r="A187" s="51" t="s">
        <v>292</v>
      </c>
      <c r="B187" s="91" t="s">
        <v>293</v>
      </c>
      <c r="C187" s="178"/>
      <c r="E187" s="79"/>
      <c r="F187" s="192">
        <f t="shared" si="28"/>
        <v>0</v>
      </c>
      <c r="G187" s="77"/>
      <c r="H187" s="49"/>
      <c r="L187" s="49"/>
      <c r="M187" s="49"/>
      <c r="N187" s="81"/>
    </row>
    <row r="188" spans="1:14" hidden="1" outlineLevel="1" x14ac:dyDescent="0.35">
      <c r="A188" s="51" t="s">
        <v>294</v>
      </c>
      <c r="B188" s="91"/>
      <c r="E188" s="79"/>
      <c r="F188" s="77"/>
      <c r="G188" s="77"/>
      <c r="H188" s="49"/>
      <c r="L188" s="49"/>
      <c r="M188" s="49"/>
      <c r="N188" s="81"/>
    </row>
    <row r="189" spans="1:14" hidden="1" outlineLevel="1" x14ac:dyDescent="0.35">
      <c r="A189" s="51" t="s">
        <v>295</v>
      </c>
      <c r="B189" s="91"/>
      <c r="E189" s="79"/>
      <c r="F189" s="77"/>
      <c r="G189" s="77"/>
      <c r="H189" s="49"/>
      <c r="L189" s="49"/>
      <c r="M189" s="49"/>
      <c r="N189" s="81"/>
    </row>
    <row r="190" spans="1:14" hidden="1" outlineLevel="1" x14ac:dyDescent="0.35">
      <c r="A190" s="51" t="s">
        <v>296</v>
      </c>
      <c r="B190" s="91"/>
      <c r="E190" s="79"/>
      <c r="F190" s="77"/>
      <c r="G190" s="77"/>
      <c r="H190" s="49"/>
      <c r="L190" s="49"/>
      <c r="M190" s="49"/>
      <c r="N190" s="81"/>
    </row>
    <row r="191" spans="1:14" hidden="1" outlineLevel="1" x14ac:dyDescent="0.35">
      <c r="A191" s="51" t="s">
        <v>297</v>
      </c>
      <c r="B191" s="80"/>
      <c r="E191" s="79"/>
      <c r="F191" s="77"/>
      <c r="G191" s="77"/>
      <c r="H191" s="49"/>
      <c r="L191" s="49"/>
      <c r="M191" s="49"/>
      <c r="N191" s="81"/>
    </row>
    <row r="192" spans="1:14" ht="15" customHeight="1" collapsed="1" x14ac:dyDescent="0.35">
      <c r="A192" s="70"/>
      <c r="B192" s="71" t="s">
        <v>298</v>
      </c>
      <c r="C192" s="70" t="s">
        <v>101</v>
      </c>
      <c r="D192" s="70"/>
      <c r="E192" s="72"/>
      <c r="F192" s="73" t="s">
        <v>270</v>
      </c>
      <c r="G192" s="73"/>
      <c r="H192" s="49"/>
      <c r="L192" s="49"/>
      <c r="M192" s="49"/>
      <c r="N192" s="81"/>
    </row>
    <row r="193" spans="1:14" x14ac:dyDescent="0.35">
      <c r="A193" s="51" t="s">
        <v>299</v>
      </c>
      <c r="B193" s="68" t="s">
        <v>300</v>
      </c>
      <c r="C193" s="179">
        <v>8625</v>
      </c>
      <c r="E193" s="76"/>
      <c r="F193" s="192">
        <f t="shared" ref="F193:F206" si="29">IF($C$208=0,"",IF(C193="[for completion]","",C193/$C$208))</f>
        <v>1</v>
      </c>
      <c r="G193" s="77"/>
      <c r="H193" s="49"/>
      <c r="L193" s="49"/>
      <c r="M193" s="49"/>
      <c r="N193" s="81"/>
    </row>
    <row r="194" spans="1:14" x14ac:dyDescent="0.35">
      <c r="A194" s="51" t="s">
        <v>301</v>
      </c>
      <c r="B194" s="68" t="s">
        <v>302</v>
      </c>
      <c r="C194" s="179">
        <v>0</v>
      </c>
      <c r="E194" s="79"/>
      <c r="F194" s="192">
        <f t="shared" si="29"/>
        <v>0</v>
      </c>
      <c r="G194" s="79"/>
      <c r="H194" s="49"/>
      <c r="L194" s="49"/>
      <c r="M194" s="49"/>
      <c r="N194" s="81"/>
    </row>
    <row r="195" spans="1:14" x14ac:dyDescent="0.35">
      <c r="A195" s="51" t="s">
        <v>303</v>
      </c>
      <c r="B195" s="68" t="s">
        <v>304</v>
      </c>
      <c r="C195" s="179">
        <v>0</v>
      </c>
      <c r="E195" s="79"/>
      <c r="F195" s="192">
        <f t="shared" si="29"/>
        <v>0</v>
      </c>
      <c r="G195" s="79"/>
      <c r="H195" s="49"/>
      <c r="L195" s="49"/>
      <c r="M195" s="49"/>
      <c r="N195" s="81"/>
    </row>
    <row r="196" spans="1:14" hidden="1" x14ac:dyDescent="0.35">
      <c r="A196" s="51" t="s">
        <v>305</v>
      </c>
      <c r="B196" s="68" t="s">
        <v>306</v>
      </c>
      <c r="C196" s="179" t="s">
        <v>71</v>
      </c>
      <c r="E196" s="79"/>
      <c r="F196" s="192" t="str">
        <f t="shared" si="29"/>
        <v/>
      </c>
      <c r="G196" s="79"/>
      <c r="H196" s="49"/>
      <c r="L196" s="49"/>
      <c r="M196" s="49"/>
      <c r="N196" s="81"/>
    </row>
    <row r="197" spans="1:14" hidden="1" x14ac:dyDescent="0.35">
      <c r="A197" s="51" t="s">
        <v>307</v>
      </c>
      <c r="B197" s="68" t="s">
        <v>308</v>
      </c>
      <c r="C197" s="179" t="s">
        <v>71</v>
      </c>
      <c r="E197" s="79"/>
      <c r="F197" s="192" t="str">
        <f t="shared" si="29"/>
        <v/>
      </c>
      <c r="G197" s="79"/>
      <c r="H197" s="49"/>
      <c r="L197" s="49"/>
      <c r="M197" s="49"/>
      <c r="N197" s="81"/>
    </row>
    <row r="198" spans="1:14" hidden="1" x14ac:dyDescent="0.35">
      <c r="A198" s="51" t="s">
        <v>309</v>
      </c>
      <c r="B198" s="68" t="s">
        <v>310</v>
      </c>
      <c r="C198" s="179" t="s">
        <v>71</v>
      </c>
      <c r="E198" s="79"/>
      <c r="F198" s="192" t="str">
        <f t="shared" si="29"/>
        <v/>
      </c>
      <c r="G198" s="79"/>
      <c r="H198" s="49"/>
      <c r="L198" s="49"/>
      <c r="M198" s="49"/>
      <c r="N198" s="81"/>
    </row>
    <row r="199" spans="1:14" hidden="1" x14ac:dyDescent="0.35">
      <c r="A199" s="51" t="s">
        <v>311</v>
      </c>
      <c r="B199" s="68" t="s">
        <v>312</v>
      </c>
      <c r="C199" s="179" t="s">
        <v>71</v>
      </c>
      <c r="E199" s="79"/>
      <c r="F199" s="192" t="str">
        <f t="shared" si="29"/>
        <v/>
      </c>
      <c r="G199" s="79"/>
      <c r="H199" s="49"/>
      <c r="L199" s="49"/>
      <c r="M199" s="49"/>
      <c r="N199" s="81"/>
    </row>
    <row r="200" spans="1:14" hidden="1" x14ac:dyDescent="0.35">
      <c r="A200" s="51" t="s">
        <v>313</v>
      </c>
      <c r="B200" s="68" t="s">
        <v>12</v>
      </c>
      <c r="C200" s="179" t="s">
        <v>71</v>
      </c>
      <c r="E200" s="79"/>
      <c r="F200" s="192" t="str">
        <f t="shared" si="29"/>
        <v/>
      </c>
      <c r="G200" s="79"/>
      <c r="H200" s="49"/>
      <c r="L200" s="49"/>
      <c r="M200" s="49"/>
      <c r="N200" s="81"/>
    </row>
    <row r="201" spans="1:14" hidden="1" x14ac:dyDescent="0.35">
      <c r="A201" s="51" t="s">
        <v>314</v>
      </c>
      <c r="B201" s="68" t="s">
        <v>315</v>
      </c>
      <c r="C201" s="179" t="s">
        <v>71</v>
      </c>
      <c r="E201" s="79"/>
      <c r="F201" s="192" t="str">
        <f t="shared" si="29"/>
        <v/>
      </c>
      <c r="G201" s="79"/>
      <c r="H201" s="49"/>
      <c r="L201" s="49"/>
      <c r="M201" s="49"/>
      <c r="N201" s="81"/>
    </row>
    <row r="202" spans="1:14" hidden="1" x14ac:dyDescent="0.35">
      <c r="A202" s="51" t="s">
        <v>316</v>
      </c>
      <c r="B202" s="68" t="s">
        <v>317</v>
      </c>
      <c r="C202" s="179" t="s">
        <v>71</v>
      </c>
      <c r="E202" s="79"/>
      <c r="F202" s="192" t="str">
        <f t="shared" si="29"/>
        <v/>
      </c>
      <c r="G202" s="79"/>
      <c r="H202" s="49"/>
      <c r="L202" s="49"/>
      <c r="M202" s="49"/>
      <c r="N202" s="81"/>
    </row>
    <row r="203" spans="1:14" hidden="1" x14ac:dyDescent="0.35">
      <c r="A203" s="51" t="s">
        <v>318</v>
      </c>
      <c r="B203" s="68" t="s">
        <v>319</v>
      </c>
      <c r="C203" s="179" t="s">
        <v>71</v>
      </c>
      <c r="E203" s="79"/>
      <c r="F203" s="192" t="str">
        <f t="shared" si="29"/>
        <v/>
      </c>
      <c r="G203" s="79"/>
      <c r="H203" s="49"/>
      <c r="L203" s="49"/>
      <c r="M203" s="49"/>
      <c r="N203" s="81"/>
    </row>
    <row r="204" spans="1:14" hidden="1" x14ac:dyDescent="0.35">
      <c r="A204" s="51" t="s">
        <v>320</v>
      </c>
      <c r="B204" s="68" t="s">
        <v>321</v>
      </c>
      <c r="C204" s="179" t="s">
        <v>71</v>
      </c>
      <c r="E204" s="79"/>
      <c r="F204" s="192" t="str">
        <f t="shared" si="29"/>
        <v/>
      </c>
      <c r="G204" s="79"/>
      <c r="H204" s="49"/>
      <c r="L204" s="49"/>
      <c r="M204" s="49"/>
      <c r="N204" s="81"/>
    </row>
    <row r="205" spans="1:14" hidden="1" x14ac:dyDescent="0.35">
      <c r="A205" s="51" t="s">
        <v>322</v>
      </c>
      <c r="B205" s="68" t="s">
        <v>323</v>
      </c>
      <c r="C205" s="179" t="s">
        <v>71</v>
      </c>
      <c r="E205" s="79"/>
      <c r="F205" s="192" t="str">
        <f t="shared" si="29"/>
        <v/>
      </c>
      <c r="G205" s="79"/>
      <c r="H205" s="49"/>
      <c r="L205" s="49"/>
      <c r="M205" s="49"/>
      <c r="N205" s="81"/>
    </row>
    <row r="206" spans="1:14" hidden="1" x14ac:dyDescent="0.35">
      <c r="A206" s="51" t="s">
        <v>324</v>
      </c>
      <c r="B206" s="68" t="s">
        <v>134</v>
      </c>
      <c r="C206" s="179" t="s">
        <v>71</v>
      </c>
      <c r="E206" s="79"/>
      <c r="F206" s="192" t="str">
        <f t="shared" si="29"/>
        <v/>
      </c>
      <c r="G206" s="79"/>
      <c r="H206" s="49"/>
      <c r="L206" s="49"/>
      <c r="M206" s="49"/>
      <c r="N206" s="81"/>
    </row>
    <row r="207" spans="1:14" x14ac:dyDescent="0.35">
      <c r="A207" s="51" t="s">
        <v>325</v>
      </c>
      <c r="B207" s="78" t="s">
        <v>326</v>
      </c>
      <c r="C207" s="203">
        <f>C193+C194+C195</f>
        <v>8625</v>
      </c>
      <c r="E207" s="79"/>
      <c r="F207" s="192"/>
      <c r="G207" s="79"/>
      <c r="H207" s="49"/>
      <c r="L207" s="49"/>
      <c r="M207" s="49"/>
      <c r="N207" s="81"/>
    </row>
    <row r="208" spans="1:14" x14ac:dyDescent="0.35">
      <c r="A208" s="51" t="s">
        <v>327</v>
      </c>
      <c r="B208" s="85" t="s">
        <v>136</v>
      </c>
      <c r="C208" s="76">
        <f>SUM(C193:C206)</f>
        <v>8625</v>
      </c>
      <c r="D208" s="68"/>
      <c r="E208" s="79"/>
      <c r="F208" s="193">
        <f>SUM(F193:F206)</f>
        <v>1</v>
      </c>
      <c r="G208" s="79"/>
      <c r="H208" s="49"/>
      <c r="L208" s="49"/>
      <c r="M208" s="49"/>
      <c r="N208" s="81"/>
    </row>
    <row r="209" spans="1:14" hidden="1" outlineLevel="1" x14ac:dyDescent="0.35">
      <c r="A209" s="51" t="s">
        <v>328</v>
      </c>
      <c r="B209" s="80" t="s">
        <v>138</v>
      </c>
      <c r="C209" s="178"/>
      <c r="E209" s="79"/>
      <c r="F209" s="192">
        <f>IF($C$208=0,"",IF(C209="[for completion]","",C209/$C$208))</f>
        <v>0</v>
      </c>
      <c r="G209" s="79"/>
      <c r="H209" s="49"/>
      <c r="L209" s="49"/>
      <c r="M209" s="49"/>
      <c r="N209" s="81"/>
    </row>
    <row r="210" spans="1:14" hidden="1" outlineLevel="1" x14ac:dyDescent="0.35">
      <c r="A210" s="51" t="s">
        <v>329</v>
      </c>
      <c r="B210" s="80" t="s">
        <v>138</v>
      </c>
      <c r="C210" s="178"/>
      <c r="E210" s="79"/>
      <c r="F210" s="192">
        <f t="shared" ref="F210:F215" si="30">IF($C$208=0,"",IF(C210="[for completion]","",C210/$C$208))</f>
        <v>0</v>
      </c>
      <c r="G210" s="79"/>
      <c r="H210" s="49"/>
      <c r="L210" s="49"/>
      <c r="M210" s="49"/>
      <c r="N210" s="81"/>
    </row>
    <row r="211" spans="1:14" hidden="1" outlineLevel="1" x14ac:dyDescent="0.35">
      <c r="A211" s="51" t="s">
        <v>330</v>
      </c>
      <c r="B211" s="80" t="s">
        <v>138</v>
      </c>
      <c r="C211" s="178"/>
      <c r="E211" s="79"/>
      <c r="F211" s="192">
        <f t="shared" si="30"/>
        <v>0</v>
      </c>
      <c r="G211" s="79"/>
      <c r="H211" s="49"/>
      <c r="L211" s="49"/>
      <c r="M211" s="49"/>
      <c r="N211" s="81"/>
    </row>
    <row r="212" spans="1:14" hidden="1" outlineLevel="1" x14ac:dyDescent="0.35">
      <c r="A212" s="51" t="s">
        <v>331</v>
      </c>
      <c r="B212" s="80" t="s">
        <v>138</v>
      </c>
      <c r="C212" s="178"/>
      <c r="E212" s="79"/>
      <c r="F212" s="192">
        <f t="shared" si="30"/>
        <v>0</v>
      </c>
      <c r="G212" s="79"/>
      <c r="H212" s="49"/>
      <c r="L212" s="49"/>
      <c r="M212" s="49"/>
      <c r="N212" s="81"/>
    </row>
    <row r="213" spans="1:14" hidden="1" outlineLevel="1" x14ac:dyDescent="0.35">
      <c r="A213" s="51" t="s">
        <v>332</v>
      </c>
      <c r="B213" s="80" t="s">
        <v>138</v>
      </c>
      <c r="C213" s="178"/>
      <c r="E213" s="79"/>
      <c r="F213" s="192">
        <f t="shared" si="30"/>
        <v>0</v>
      </c>
      <c r="G213" s="79"/>
      <c r="H213" s="49"/>
      <c r="L213" s="49"/>
      <c r="M213" s="49"/>
      <c r="N213" s="81"/>
    </row>
    <row r="214" spans="1:14" hidden="1" outlineLevel="1" x14ac:dyDescent="0.35">
      <c r="A214" s="51" t="s">
        <v>333</v>
      </c>
      <c r="B214" s="80" t="s">
        <v>138</v>
      </c>
      <c r="C214" s="178"/>
      <c r="E214" s="79"/>
      <c r="F214" s="192">
        <f t="shared" si="30"/>
        <v>0</v>
      </c>
      <c r="G214" s="79"/>
      <c r="H214" s="49"/>
      <c r="L214" s="49"/>
      <c r="M214" s="49"/>
      <c r="N214" s="81"/>
    </row>
    <row r="215" spans="1:14" hidden="1" outlineLevel="1" x14ac:dyDescent="0.35">
      <c r="A215" s="51" t="s">
        <v>334</v>
      </c>
      <c r="B215" s="80" t="s">
        <v>138</v>
      </c>
      <c r="C215" s="178"/>
      <c r="E215" s="79"/>
      <c r="F215" s="192">
        <f t="shared" si="30"/>
        <v>0</v>
      </c>
      <c r="G215" s="79"/>
      <c r="H215" s="49"/>
      <c r="L215" s="49"/>
      <c r="M215" s="49"/>
      <c r="N215" s="81"/>
    </row>
    <row r="216" spans="1:14" ht="15" customHeight="1" collapsed="1" x14ac:dyDescent="0.35">
      <c r="A216" s="70"/>
      <c r="B216" s="71" t="s">
        <v>335</v>
      </c>
      <c r="C216" s="70" t="s">
        <v>101</v>
      </c>
      <c r="D216" s="70"/>
      <c r="E216" s="72"/>
      <c r="F216" s="73" t="s">
        <v>124</v>
      </c>
      <c r="G216" s="73" t="s">
        <v>257</v>
      </c>
      <c r="H216" s="49"/>
      <c r="L216" s="49"/>
      <c r="M216" s="49"/>
      <c r="N216" s="81"/>
    </row>
    <row r="217" spans="1:14" x14ac:dyDescent="0.35">
      <c r="A217" s="51" t="s">
        <v>336</v>
      </c>
      <c r="B217" s="47" t="s">
        <v>337</v>
      </c>
      <c r="C217" s="179">
        <v>0</v>
      </c>
      <c r="E217" s="89"/>
      <c r="F217" s="192">
        <f>IF($C$38=0,"",IF(C217="[for completion]","",IF(C217="","",C217/$C$38)))</f>
        <v>0</v>
      </c>
      <c r="G217" s="192">
        <f>IF($C$39=0,"",IF(C217="[for completion]","",IF(C217="","",C217/$C$39)))</f>
        <v>0</v>
      </c>
      <c r="H217" s="49"/>
      <c r="L217" s="49"/>
      <c r="M217" s="49"/>
      <c r="N217" s="81"/>
    </row>
    <row r="218" spans="1:14" x14ac:dyDescent="0.35">
      <c r="A218" s="51" t="s">
        <v>338</v>
      </c>
      <c r="B218" s="47" t="s">
        <v>339</v>
      </c>
      <c r="C218" s="179">
        <v>8625</v>
      </c>
      <c r="E218" s="89"/>
      <c r="F218" s="192">
        <f t="shared" ref="F218:F219" si="31">IF($C$38=0,"",IF(C218="[for completion]","",IF(C218="","",C218/$C$38)))</f>
        <v>9.9405297005739579E-2</v>
      </c>
      <c r="G218" s="192">
        <f t="shared" ref="G218:G219" si="32">IF($C$39=0,"",IF(C218="[for completion]","",IF(C218="","",C218/$C$39)))</f>
        <v>0.13060266505148396</v>
      </c>
      <c r="H218" s="49"/>
      <c r="L218" s="49"/>
      <c r="M218" s="49"/>
      <c r="N218" s="81"/>
    </row>
    <row r="219" spans="1:14" x14ac:dyDescent="0.35">
      <c r="A219" s="51" t="s">
        <v>340</v>
      </c>
      <c r="B219" s="47" t="s">
        <v>134</v>
      </c>
      <c r="C219" s="179">
        <v>0</v>
      </c>
      <c r="E219" s="89"/>
      <c r="F219" s="192">
        <f t="shared" si="31"/>
        <v>0</v>
      </c>
      <c r="G219" s="192">
        <f t="shared" si="32"/>
        <v>0</v>
      </c>
      <c r="H219" s="49"/>
      <c r="L219" s="49"/>
      <c r="M219" s="49"/>
      <c r="N219" s="81"/>
    </row>
    <row r="220" spans="1:14" x14ac:dyDescent="0.35">
      <c r="A220" s="51" t="s">
        <v>341</v>
      </c>
      <c r="B220" s="85" t="s">
        <v>136</v>
      </c>
      <c r="C220" s="179">
        <f>SUM(C217:C219)</f>
        <v>8625</v>
      </c>
      <c r="E220" s="89"/>
      <c r="F220" s="172">
        <f>SUM(F217:F219)</f>
        <v>9.9405297005739579E-2</v>
      </c>
      <c r="G220" s="172">
        <f>SUM(G217:G219)</f>
        <v>0.13060266505148396</v>
      </c>
      <c r="H220" s="49"/>
      <c r="L220" s="49"/>
      <c r="M220" s="49"/>
      <c r="N220" s="81"/>
    </row>
    <row r="221" spans="1:14" hidden="1" outlineLevel="1" x14ac:dyDescent="0.35">
      <c r="A221" s="51" t="s">
        <v>342</v>
      </c>
      <c r="B221" s="80" t="s">
        <v>138</v>
      </c>
      <c r="C221" s="178"/>
      <c r="E221" s="89"/>
      <c r="F221" s="192" t="str">
        <f t="shared" ref="F221:F227" si="33">IF($C$38=0,"",IF(C221="[for completion]","",IF(C221="","",C221/$C$38)))</f>
        <v/>
      </c>
      <c r="G221" s="192" t="str">
        <f t="shared" ref="G221:G227" si="34">IF($C$39=0,"",IF(C221="[for completion]","",IF(C221="","",C221/$C$39)))</f>
        <v/>
      </c>
      <c r="H221" s="49"/>
      <c r="L221" s="49"/>
      <c r="M221" s="49"/>
      <c r="N221" s="81"/>
    </row>
    <row r="222" spans="1:14" hidden="1" outlineLevel="1" x14ac:dyDescent="0.35">
      <c r="A222" s="51" t="s">
        <v>343</v>
      </c>
      <c r="B222" s="80" t="s">
        <v>138</v>
      </c>
      <c r="C222" s="178"/>
      <c r="E222" s="89"/>
      <c r="F222" s="192" t="str">
        <f t="shared" si="33"/>
        <v/>
      </c>
      <c r="G222" s="192" t="str">
        <f t="shared" si="34"/>
        <v/>
      </c>
      <c r="H222" s="49"/>
      <c r="L222" s="49"/>
      <c r="M222" s="49"/>
      <c r="N222" s="81"/>
    </row>
    <row r="223" spans="1:14" hidden="1" outlineLevel="1" x14ac:dyDescent="0.35">
      <c r="A223" s="51" t="s">
        <v>344</v>
      </c>
      <c r="B223" s="80" t="s">
        <v>138</v>
      </c>
      <c r="C223" s="178"/>
      <c r="E223" s="89"/>
      <c r="F223" s="192" t="str">
        <f t="shared" si="33"/>
        <v/>
      </c>
      <c r="G223" s="192" t="str">
        <f t="shared" si="34"/>
        <v/>
      </c>
      <c r="H223" s="49"/>
      <c r="L223" s="49"/>
      <c r="M223" s="49"/>
      <c r="N223" s="81"/>
    </row>
    <row r="224" spans="1:14" hidden="1" outlineLevel="1" x14ac:dyDescent="0.35">
      <c r="A224" s="51" t="s">
        <v>345</v>
      </c>
      <c r="B224" s="80" t="s">
        <v>138</v>
      </c>
      <c r="C224" s="178"/>
      <c r="E224" s="89"/>
      <c r="F224" s="192" t="str">
        <f t="shared" si="33"/>
        <v/>
      </c>
      <c r="G224" s="192" t="str">
        <f t="shared" si="34"/>
        <v/>
      </c>
      <c r="H224" s="49"/>
      <c r="L224" s="49"/>
      <c r="M224" s="49"/>
      <c r="N224" s="81"/>
    </row>
    <row r="225" spans="1:14" hidden="1" outlineLevel="1" x14ac:dyDescent="0.35">
      <c r="A225" s="51" t="s">
        <v>346</v>
      </c>
      <c r="B225" s="80" t="s">
        <v>138</v>
      </c>
      <c r="C225" s="178"/>
      <c r="E225" s="89"/>
      <c r="F225" s="192" t="str">
        <f t="shared" si="33"/>
        <v/>
      </c>
      <c r="G225" s="192" t="str">
        <f t="shared" si="34"/>
        <v/>
      </c>
      <c r="H225" s="49"/>
      <c r="L225" s="49"/>
      <c r="M225" s="49"/>
    </row>
    <row r="226" spans="1:14" hidden="1" outlineLevel="1" x14ac:dyDescent="0.35">
      <c r="A226" s="51" t="s">
        <v>347</v>
      </c>
      <c r="B226" s="80" t="s">
        <v>138</v>
      </c>
      <c r="C226" s="178"/>
      <c r="E226" s="68"/>
      <c r="F226" s="192" t="str">
        <f t="shared" si="33"/>
        <v/>
      </c>
      <c r="G226" s="192" t="str">
        <f t="shared" si="34"/>
        <v/>
      </c>
      <c r="H226" s="49"/>
      <c r="L226" s="49"/>
      <c r="M226" s="49"/>
    </row>
    <row r="227" spans="1:14" hidden="1" outlineLevel="1" x14ac:dyDescent="0.35">
      <c r="A227" s="51" t="s">
        <v>348</v>
      </c>
      <c r="B227" s="80" t="s">
        <v>138</v>
      </c>
      <c r="C227" s="178"/>
      <c r="E227" s="89"/>
      <c r="F227" s="192" t="str">
        <f t="shared" si="33"/>
        <v/>
      </c>
      <c r="G227" s="192" t="str">
        <f t="shared" si="34"/>
        <v/>
      </c>
      <c r="H227" s="49"/>
      <c r="L227" s="49"/>
      <c r="M227" s="49"/>
    </row>
    <row r="228" spans="1:14" ht="15" customHeight="1" collapsed="1" x14ac:dyDescent="0.35">
      <c r="A228" s="70"/>
      <c r="B228" s="71" t="s">
        <v>349</v>
      </c>
      <c r="C228" s="70"/>
      <c r="D228" s="70"/>
      <c r="E228" s="72"/>
      <c r="F228" s="73"/>
      <c r="G228" s="73"/>
      <c r="H228" s="49"/>
      <c r="L228" s="49"/>
      <c r="M228" s="49"/>
    </row>
    <row r="229" spans="1:14" x14ac:dyDescent="0.35">
      <c r="A229" s="51" t="s">
        <v>350</v>
      </c>
      <c r="B229" s="68" t="s">
        <v>351</v>
      </c>
      <c r="H229" s="49"/>
      <c r="L229" s="49"/>
      <c r="M229" s="49"/>
    </row>
    <row r="230" spans="1:14" ht="15" customHeight="1" x14ac:dyDescent="0.35">
      <c r="A230" s="70"/>
      <c r="B230" s="71" t="s">
        <v>352</v>
      </c>
      <c r="C230" s="70"/>
      <c r="D230" s="70"/>
      <c r="E230" s="72"/>
      <c r="F230" s="73"/>
      <c r="G230" s="73"/>
      <c r="H230" s="49"/>
      <c r="L230" s="49"/>
      <c r="M230" s="49"/>
    </row>
    <row r="231" spans="1:14" x14ac:dyDescent="0.35">
      <c r="A231" s="51" t="s">
        <v>11</v>
      </c>
      <c r="B231" s="51" t="s">
        <v>1559</v>
      </c>
      <c r="C231" s="179">
        <v>61166</v>
      </c>
      <c r="E231" s="68"/>
      <c r="H231" s="49"/>
      <c r="L231" s="49"/>
      <c r="M231" s="49"/>
    </row>
    <row r="232" spans="1:14" x14ac:dyDescent="0.35">
      <c r="A232" s="51" t="s">
        <v>353</v>
      </c>
      <c r="B232" s="92" t="s">
        <v>354</v>
      </c>
      <c r="C232" s="178" t="s">
        <v>1785</v>
      </c>
      <c r="E232" s="68"/>
      <c r="H232" s="49"/>
      <c r="L232" s="49"/>
      <c r="M232" s="49"/>
    </row>
    <row r="233" spans="1:14" x14ac:dyDescent="0.35">
      <c r="A233" s="51" t="s">
        <v>355</v>
      </c>
      <c r="B233" s="92" t="s">
        <v>356</v>
      </c>
      <c r="C233" s="178" t="s">
        <v>1785</v>
      </c>
      <c r="E233" s="68"/>
      <c r="H233" s="49"/>
      <c r="L233" s="49"/>
      <c r="M233" s="49"/>
    </row>
    <row r="234" spans="1:14" hidden="1" outlineLevel="1" x14ac:dyDescent="0.35">
      <c r="A234" s="51" t="s">
        <v>357</v>
      </c>
      <c r="B234" s="66" t="s">
        <v>358</v>
      </c>
      <c r="C234" s="180"/>
      <c r="D234" s="68"/>
      <c r="E234" s="68"/>
      <c r="H234" s="49"/>
      <c r="L234" s="49"/>
      <c r="M234" s="49"/>
    </row>
    <row r="235" spans="1:14" hidden="1" outlineLevel="1" x14ac:dyDescent="0.35">
      <c r="A235" s="51" t="s">
        <v>359</v>
      </c>
      <c r="B235" s="66" t="s">
        <v>360</v>
      </c>
      <c r="C235" s="180"/>
      <c r="D235" s="68"/>
      <c r="E235" s="68"/>
      <c r="H235" s="49"/>
      <c r="L235" s="49"/>
      <c r="M235" s="49"/>
    </row>
    <row r="236" spans="1:14" hidden="1" outlineLevel="1" x14ac:dyDescent="0.35">
      <c r="A236" s="51" t="s">
        <v>361</v>
      </c>
      <c r="B236" s="66" t="s">
        <v>362</v>
      </c>
      <c r="C236" s="180"/>
      <c r="D236" s="68"/>
      <c r="E236" s="68"/>
      <c r="H236" s="49"/>
      <c r="L236" s="49"/>
      <c r="M236" s="49"/>
    </row>
    <row r="237" spans="1:14" hidden="1" outlineLevel="1" x14ac:dyDescent="0.35">
      <c r="A237" s="51" t="s">
        <v>363</v>
      </c>
      <c r="C237" s="68"/>
      <c r="D237" s="68"/>
      <c r="E237" s="68"/>
      <c r="H237" s="49"/>
      <c r="L237" s="49"/>
      <c r="M237" s="49"/>
    </row>
    <row r="238" spans="1:14" hidden="1" outlineLevel="1" x14ac:dyDescent="0.35">
      <c r="A238" s="51" t="s">
        <v>364</v>
      </c>
      <c r="C238" s="68"/>
      <c r="D238" s="68"/>
      <c r="E238" s="68"/>
      <c r="H238" s="49"/>
      <c r="L238" s="49"/>
      <c r="M238" s="49"/>
    </row>
    <row r="239" spans="1:14" hidden="1" outlineLevel="1" x14ac:dyDescent="0.35">
      <c r="A239" s="51" t="s">
        <v>365</v>
      </c>
      <c r="D239"/>
      <c r="E239"/>
      <c r="F239"/>
      <c r="G239"/>
      <c r="H239" s="49"/>
      <c r="K239" s="93"/>
      <c r="L239" s="93"/>
      <c r="M239" s="93"/>
      <c r="N239" s="93"/>
    </row>
    <row r="240" spans="1:14" hidden="1" outlineLevel="1" x14ac:dyDescent="0.35">
      <c r="A240" s="51" t="s">
        <v>366</v>
      </c>
      <c r="D240"/>
      <c r="E240"/>
      <c r="F240"/>
      <c r="G240"/>
      <c r="H240" s="49"/>
      <c r="K240" s="93"/>
      <c r="L240" s="93"/>
      <c r="M240" s="93"/>
      <c r="N240" s="93"/>
    </row>
    <row r="241" spans="1:14" hidden="1" outlineLevel="1" x14ac:dyDescent="0.35">
      <c r="A241" s="51" t="s">
        <v>367</v>
      </c>
      <c r="D241"/>
      <c r="E241"/>
      <c r="F241"/>
      <c r="G241"/>
      <c r="H241" s="49"/>
      <c r="K241" s="93"/>
      <c r="L241" s="93"/>
      <c r="M241" s="93"/>
      <c r="N241" s="93"/>
    </row>
    <row r="242" spans="1:14" hidden="1" outlineLevel="1" x14ac:dyDescent="0.35">
      <c r="A242" s="51" t="s">
        <v>368</v>
      </c>
      <c r="D242"/>
      <c r="E242"/>
      <c r="F242"/>
      <c r="G242"/>
      <c r="H242" s="49"/>
      <c r="K242" s="93"/>
      <c r="L242" s="93"/>
      <c r="M242" s="93"/>
      <c r="N242" s="93"/>
    </row>
    <row r="243" spans="1:14" hidden="1" outlineLevel="1" x14ac:dyDescent="0.35">
      <c r="A243" s="51" t="s">
        <v>369</v>
      </c>
      <c r="D243"/>
      <c r="E243"/>
      <c r="F243"/>
      <c r="G243"/>
      <c r="H243" s="49"/>
      <c r="K243" s="93"/>
      <c r="L243" s="93"/>
      <c r="M243" s="93"/>
      <c r="N243" s="93"/>
    </row>
    <row r="244" spans="1:14" hidden="1" outlineLevel="1" x14ac:dyDescent="0.35">
      <c r="A244" s="51" t="s">
        <v>370</v>
      </c>
      <c r="D244"/>
      <c r="E244"/>
      <c r="F244"/>
      <c r="G244"/>
      <c r="H244" s="49"/>
      <c r="K244" s="93"/>
      <c r="L244" s="93"/>
      <c r="M244" s="93"/>
      <c r="N244" s="93"/>
    </row>
    <row r="245" spans="1:14" hidden="1" outlineLevel="1" x14ac:dyDescent="0.35">
      <c r="A245" s="51" t="s">
        <v>371</v>
      </c>
      <c r="D245"/>
      <c r="E245"/>
      <c r="F245"/>
      <c r="G245"/>
      <c r="H245" s="49"/>
      <c r="K245" s="93"/>
      <c r="L245" s="93"/>
      <c r="M245" s="93"/>
      <c r="N245" s="93"/>
    </row>
    <row r="246" spans="1:14" hidden="1" outlineLevel="1" x14ac:dyDescent="0.35">
      <c r="A246" s="51" t="s">
        <v>372</v>
      </c>
      <c r="D246"/>
      <c r="E246"/>
      <c r="F246"/>
      <c r="G246"/>
      <c r="H246" s="49"/>
      <c r="K246" s="93"/>
      <c r="L246" s="93"/>
      <c r="M246" s="93"/>
      <c r="N246" s="93"/>
    </row>
    <row r="247" spans="1:14" hidden="1" outlineLevel="1" x14ac:dyDescent="0.35">
      <c r="A247" s="51" t="s">
        <v>373</v>
      </c>
      <c r="D247"/>
      <c r="E247"/>
      <c r="F247"/>
      <c r="G247"/>
      <c r="H247" s="49"/>
      <c r="K247" s="93"/>
      <c r="L247" s="93"/>
      <c r="M247" s="93"/>
      <c r="N247" s="93"/>
    </row>
    <row r="248" spans="1:14" hidden="1" outlineLevel="1" x14ac:dyDescent="0.35">
      <c r="A248" s="51" t="s">
        <v>374</v>
      </c>
      <c r="D248"/>
      <c r="E248"/>
      <c r="F248"/>
      <c r="G248"/>
      <c r="H248" s="49"/>
      <c r="K248" s="93"/>
      <c r="L248" s="93"/>
      <c r="M248" s="93"/>
      <c r="N248" s="93"/>
    </row>
    <row r="249" spans="1:14" hidden="1" outlineLevel="1" x14ac:dyDescent="0.35">
      <c r="A249" s="51" t="s">
        <v>375</v>
      </c>
      <c r="D249"/>
      <c r="E249"/>
      <c r="F249"/>
      <c r="G249"/>
      <c r="H249" s="49"/>
      <c r="K249" s="93"/>
      <c r="L249" s="93"/>
      <c r="M249" s="93"/>
      <c r="N249" s="93"/>
    </row>
    <row r="250" spans="1:14" hidden="1" outlineLevel="1" x14ac:dyDescent="0.35">
      <c r="A250" s="51" t="s">
        <v>376</v>
      </c>
      <c r="D250"/>
      <c r="E250"/>
      <c r="F250"/>
      <c r="G250"/>
      <c r="H250" s="49"/>
      <c r="K250" s="93"/>
      <c r="L250" s="93"/>
      <c r="M250" s="93"/>
      <c r="N250" s="93"/>
    </row>
    <row r="251" spans="1:14" hidden="1" outlineLevel="1" x14ac:dyDescent="0.35">
      <c r="A251" s="51" t="s">
        <v>377</v>
      </c>
      <c r="D251"/>
      <c r="E251"/>
      <c r="F251"/>
      <c r="G251"/>
      <c r="H251" s="49"/>
      <c r="K251" s="93"/>
      <c r="L251" s="93"/>
      <c r="M251" s="93"/>
      <c r="N251" s="93"/>
    </row>
    <row r="252" spans="1:14" hidden="1" outlineLevel="1" x14ac:dyDescent="0.35">
      <c r="A252" s="51" t="s">
        <v>378</v>
      </c>
      <c r="D252"/>
      <c r="E252"/>
      <c r="F252"/>
      <c r="G252"/>
      <c r="H252" s="49"/>
      <c r="K252" s="93"/>
      <c r="L252" s="93"/>
      <c r="M252" s="93"/>
      <c r="N252" s="93"/>
    </row>
    <row r="253" spans="1:14" hidden="1" outlineLevel="1" x14ac:dyDescent="0.35">
      <c r="A253" s="51" t="s">
        <v>379</v>
      </c>
      <c r="D253"/>
      <c r="E253"/>
      <c r="F253"/>
      <c r="G253"/>
      <c r="H253" s="49"/>
      <c r="K253" s="93"/>
      <c r="L253" s="93"/>
      <c r="M253" s="93"/>
      <c r="N253" s="93"/>
    </row>
    <row r="254" spans="1:14" hidden="1" outlineLevel="1" x14ac:dyDescent="0.35">
      <c r="A254" s="51" t="s">
        <v>380</v>
      </c>
      <c r="D254"/>
      <c r="E254"/>
      <c r="F254"/>
      <c r="G254"/>
      <c r="H254" s="49"/>
      <c r="K254" s="93"/>
      <c r="L254" s="93"/>
      <c r="M254" s="93"/>
      <c r="N254" s="93"/>
    </row>
    <row r="255" spans="1:14" hidden="1" outlineLevel="1" x14ac:dyDescent="0.35">
      <c r="A255" s="51" t="s">
        <v>381</v>
      </c>
      <c r="D255"/>
      <c r="E255"/>
      <c r="F255"/>
      <c r="G255"/>
      <c r="H255" s="49"/>
      <c r="K255" s="93"/>
      <c r="L255" s="93"/>
      <c r="M255" s="93"/>
      <c r="N255" s="93"/>
    </row>
    <row r="256" spans="1:14" hidden="1" outlineLevel="1" x14ac:dyDescent="0.35">
      <c r="A256" s="51" t="s">
        <v>382</v>
      </c>
      <c r="D256"/>
      <c r="E256"/>
      <c r="F256"/>
      <c r="G256"/>
      <c r="H256" s="49"/>
      <c r="K256" s="93"/>
      <c r="L256" s="93"/>
      <c r="M256" s="93"/>
      <c r="N256" s="93"/>
    </row>
    <row r="257" spans="1:14" hidden="1" outlineLevel="1" x14ac:dyDescent="0.35">
      <c r="A257" s="51" t="s">
        <v>383</v>
      </c>
      <c r="D257"/>
      <c r="E257"/>
      <c r="F257"/>
      <c r="G257"/>
      <c r="H257" s="49"/>
      <c r="K257" s="93"/>
      <c r="L257" s="93"/>
      <c r="M257" s="93"/>
      <c r="N257" s="93"/>
    </row>
    <row r="258" spans="1:14" hidden="1" outlineLevel="1" x14ac:dyDescent="0.35">
      <c r="A258" s="51" t="s">
        <v>384</v>
      </c>
      <c r="D258"/>
      <c r="E258"/>
      <c r="F258"/>
      <c r="G258"/>
      <c r="H258" s="49"/>
      <c r="K258" s="93"/>
      <c r="L258" s="93"/>
      <c r="M258" s="93"/>
      <c r="N258" s="93"/>
    </row>
    <row r="259" spans="1:14" hidden="1" outlineLevel="1" x14ac:dyDescent="0.35">
      <c r="A259" s="51" t="s">
        <v>385</v>
      </c>
      <c r="D259"/>
      <c r="E259"/>
      <c r="F259"/>
      <c r="G259"/>
      <c r="H259" s="49"/>
      <c r="K259" s="93"/>
      <c r="L259" s="93"/>
      <c r="M259" s="93"/>
      <c r="N259" s="93"/>
    </row>
    <row r="260" spans="1:14" hidden="1" outlineLevel="1" x14ac:dyDescent="0.35">
      <c r="A260" s="51" t="s">
        <v>386</v>
      </c>
      <c r="D260"/>
      <c r="E260"/>
      <c r="F260"/>
      <c r="G260"/>
      <c r="H260" s="49"/>
      <c r="K260" s="93"/>
      <c r="L260" s="93"/>
      <c r="M260" s="93"/>
      <c r="N260" s="93"/>
    </row>
    <row r="261" spans="1:14" hidden="1" outlineLevel="1" x14ac:dyDescent="0.35">
      <c r="A261" s="51" t="s">
        <v>387</v>
      </c>
      <c r="D261"/>
      <c r="E261"/>
      <c r="F261"/>
      <c r="G261"/>
      <c r="H261" s="49"/>
      <c r="K261" s="93"/>
      <c r="L261" s="93"/>
      <c r="M261" s="93"/>
      <c r="N261" s="93"/>
    </row>
    <row r="262" spans="1:14" hidden="1" outlineLevel="1" x14ac:dyDescent="0.35">
      <c r="A262" s="51" t="s">
        <v>388</v>
      </c>
      <c r="D262"/>
      <c r="E262"/>
      <c r="F262"/>
      <c r="G262"/>
      <c r="H262" s="49"/>
      <c r="K262" s="93"/>
      <c r="L262" s="93"/>
      <c r="M262" s="93"/>
      <c r="N262" s="93"/>
    </row>
    <row r="263" spans="1:14" hidden="1" outlineLevel="1" x14ac:dyDescent="0.35">
      <c r="A263" s="51" t="s">
        <v>389</v>
      </c>
      <c r="D263"/>
      <c r="E263"/>
      <c r="F263"/>
      <c r="G263"/>
      <c r="H263" s="49"/>
      <c r="K263" s="93"/>
      <c r="L263" s="93"/>
      <c r="M263" s="93"/>
      <c r="N263" s="93"/>
    </row>
    <row r="264" spans="1:14" hidden="1" outlineLevel="1" x14ac:dyDescent="0.35">
      <c r="A264" s="51" t="s">
        <v>390</v>
      </c>
      <c r="D264"/>
      <c r="E264"/>
      <c r="F264"/>
      <c r="G264"/>
      <c r="H264" s="49"/>
      <c r="K264" s="93"/>
      <c r="L264" s="93"/>
      <c r="M264" s="93"/>
      <c r="N264" s="93"/>
    </row>
    <row r="265" spans="1:14" hidden="1" outlineLevel="1" x14ac:dyDescent="0.35">
      <c r="A265" s="51" t="s">
        <v>391</v>
      </c>
      <c r="D265"/>
      <c r="E265"/>
      <c r="F265"/>
      <c r="G265"/>
      <c r="H265" s="49"/>
      <c r="K265" s="93"/>
      <c r="L265" s="93"/>
      <c r="M265" s="93"/>
      <c r="N265" s="93"/>
    </row>
    <row r="266" spans="1:14" hidden="1" outlineLevel="1" x14ac:dyDescent="0.35">
      <c r="A266" s="51" t="s">
        <v>392</v>
      </c>
      <c r="D266"/>
      <c r="E266"/>
      <c r="F266"/>
      <c r="G266"/>
      <c r="H266" s="49"/>
      <c r="K266" s="93"/>
      <c r="L266" s="93"/>
      <c r="M266" s="93"/>
      <c r="N266" s="93"/>
    </row>
    <row r="267" spans="1:14" hidden="1" outlineLevel="1" x14ac:dyDescent="0.35">
      <c r="A267" s="51" t="s">
        <v>393</v>
      </c>
      <c r="D267"/>
      <c r="E267"/>
      <c r="F267"/>
      <c r="G267"/>
      <c r="H267" s="49"/>
      <c r="K267" s="93"/>
      <c r="L267" s="93"/>
      <c r="M267" s="93"/>
      <c r="N267" s="93"/>
    </row>
    <row r="268" spans="1:14" hidden="1" outlineLevel="1" x14ac:dyDescent="0.35">
      <c r="A268" s="51" t="s">
        <v>394</v>
      </c>
      <c r="D268"/>
      <c r="E268"/>
      <c r="F268"/>
      <c r="G268"/>
      <c r="H268" s="49"/>
      <c r="K268" s="93"/>
      <c r="L268" s="93"/>
      <c r="M268" s="93"/>
      <c r="N268" s="93"/>
    </row>
    <row r="269" spans="1:14" hidden="1" outlineLevel="1" x14ac:dyDescent="0.35">
      <c r="A269" s="51" t="s">
        <v>395</v>
      </c>
      <c r="D269"/>
      <c r="E269"/>
      <c r="F269"/>
      <c r="G269"/>
      <c r="H269" s="49"/>
      <c r="K269" s="93"/>
      <c r="L269" s="93"/>
      <c r="M269" s="93"/>
      <c r="N269" s="93"/>
    </row>
    <row r="270" spans="1:14" hidden="1" outlineLevel="1" x14ac:dyDescent="0.35">
      <c r="A270" s="51" t="s">
        <v>396</v>
      </c>
      <c r="D270"/>
      <c r="E270"/>
      <c r="F270"/>
      <c r="G270"/>
      <c r="H270" s="49"/>
      <c r="K270" s="93"/>
      <c r="L270" s="93"/>
      <c r="M270" s="93"/>
      <c r="N270" s="93"/>
    </row>
    <row r="271" spans="1:14" hidden="1" outlineLevel="1" x14ac:dyDescent="0.35">
      <c r="A271" s="51" t="s">
        <v>397</v>
      </c>
      <c r="D271"/>
      <c r="E271"/>
      <c r="F271"/>
      <c r="G271"/>
      <c r="H271" s="49"/>
      <c r="K271" s="93"/>
      <c r="L271" s="93"/>
      <c r="M271" s="93"/>
      <c r="N271" s="93"/>
    </row>
    <row r="272" spans="1:14" hidden="1" outlineLevel="1" x14ac:dyDescent="0.35">
      <c r="A272" s="51" t="s">
        <v>398</v>
      </c>
      <c r="D272"/>
      <c r="E272"/>
      <c r="F272"/>
      <c r="G272"/>
      <c r="H272" s="49"/>
      <c r="K272" s="93"/>
      <c r="L272" s="93"/>
      <c r="M272" s="93"/>
      <c r="N272" s="93"/>
    </row>
    <row r="273" spans="1:14" hidden="1" outlineLevel="1" x14ac:dyDescent="0.35">
      <c r="A273" s="51" t="s">
        <v>399</v>
      </c>
      <c r="D273"/>
      <c r="E273"/>
      <c r="F273"/>
      <c r="G273"/>
      <c r="H273" s="49"/>
      <c r="K273" s="93"/>
      <c r="L273" s="93"/>
      <c r="M273" s="93"/>
      <c r="N273" s="93"/>
    </row>
    <row r="274" spans="1:14" hidden="1" outlineLevel="1" x14ac:dyDescent="0.35">
      <c r="A274" s="51" t="s">
        <v>400</v>
      </c>
      <c r="D274"/>
      <c r="E274"/>
      <c r="F274"/>
      <c r="G274"/>
      <c r="H274" s="49"/>
      <c r="K274" s="93"/>
      <c r="L274" s="93"/>
      <c r="M274" s="93"/>
      <c r="N274" s="93"/>
    </row>
    <row r="275" spans="1:14" hidden="1" outlineLevel="1" x14ac:dyDescent="0.35">
      <c r="A275" s="51" t="s">
        <v>401</v>
      </c>
      <c r="D275"/>
      <c r="E275"/>
      <c r="F275"/>
      <c r="G275"/>
      <c r="H275" s="49"/>
      <c r="K275" s="93"/>
      <c r="L275" s="93"/>
      <c r="M275" s="93"/>
      <c r="N275" s="93"/>
    </row>
    <row r="276" spans="1:14" hidden="1" outlineLevel="1" x14ac:dyDescent="0.35">
      <c r="A276" s="51" t="s">
        <v>402</v>
      </c>
      <c r="D276"/>
      <c r="E276"/>
      <c r="F276"/>
      <c r="G276"/>
      <c r="H276" s="49"/>
      <c r="K276" s="93"/>
      <c r="L276" s="93"/>
      <c r="M276" s="93"/>
      <c r="N276" s="93"/>
    </row>
    <row r="277" spans="1:14" hidden="1" outlineLevel="1" x14ac:dyDescent="0.35">
      <c r="A277" s="51" t="s">
        <v>403</v>
      </c>
      <c r="D277"/>
      <c r="E277"/>
      <c r="F277"/>
      <c r="G277"/>
      <c r="H277" s="49"/>
      <c r="K277" s="93"/>
      <c r="L277" s="93"/>
      <c r="M277" s="93"/>
      <c r="N277" s="93"/>
    </row>
    <row r="278" spans="1:14" hidden="1" outlineLevel="1" x14ac:dyDescent="0.35">
      <c r="A278" s="51" t="s">
        <v>404</v>
      </c>
      <c r="D278"/>
      <c r="E278"/>
      <c r="F278"/>
      <c r="G278"/>
      <c r="H278" s="49"/>
      <c r="K278" s="93"/>
      <c r="L278" s="93"/>
      <c r="M278" s="93"/>
      <c r="N278" s="93"/>
    </row>
    <row r="279" spans="1:14" hidden="1" outlineLevel="1" x14ac:dyDescent="0.35">
      <c r="A279" s="51" t="s">
        <v>405</v>
      </c>
      <c r="D279"/>
      <c r="E279"/>
      <c r="F279"/>
      <c r="G279"/>
      <c r="H279" s="49"/>
      <c r="K279" s="93"/>
      <c r="L279" s="93"/>
      <c r="M279" s="93"/>
      <c r="N279" s="93"/>
    </row>
    <row r="280" spans="1:14" hidden="1" outlineLevel="1" x14ac:dyDescent="0.35">
      <c r="A280" s="51" t="s">
        <v>406</v>
      </c>
      <c r="D280"/>
      <c r="E280"/>
      <c r="F280"/>
      <c r="G280"/>
      <c r="H280" s="49"/>
      <c r="K280" s="93"/>
      <c r="L280" s="93"/>
      <c r="M280" s="93"/>
      <c r="N280" s="93"/>
    </row>
    <row r="281" spans="1:14" hidden="1" outlineLevel="1" x14ac:dyDescent="0.35">
      <c r="A281" s="51" t="s">
        <v>407</v>
      </c>
      <c r="D281"/>
      <c r="E281"/>
      <c r="F281"/>
      <c r="G281"/>
      <c r="H281" s="49"/>
      <c r="K281" s="93"/>
      <c r="L281" s="93"/>
      <c r="M281" s="93"/>
      <c r="N281" s="93"/>
    </row>
    <row r="282" spans="1:14" hidden="1" outlineLevel="1" x14ac:dyDescent="0.35">
      <c r="A282" s="51" t="s">
        <v>408</v>
      </c>
      <c r="D282"/>
      <c r="E282"/>
      <c r="F282"/>
      <c r="G282"/>
      <c r="H282" s="49"/>
      <c r="K282" s="93"/>
      <c r="L282" s="93"/>
      <c r="M282" s="93"/>
      <c r="N282" s="93"/>
    </row>
    <row r="283" spans="1:14" hidden="1" outlineLevel="1" x14ac:dyDescent="0.35">
      <c r="A283" s="51" t="s">
        <v>409</v>
      </c>
      <c r="D283"/>
      <c r="E283"/>
      <c r="F283"/>
      <c r="G283"/>
      <c r="H283" s="49"/>
      <c r="K283" s="93"/>
      <c r="L283" s="93"/>
      <c r="M283" s="93"/>
      <c r="N283" s="93"/>
    </row>
    <row r="284" spans="1:14" hidden="1" outlineLevel="1" x14ac:dyDescent="0.35">
      <c r="A284" s="51" t="s">
        <v>410</v>
      </c>
      <c r="D284"/>
      <c r="E284"/>
      <c r="F284"/>
      <c r="G284"/>
      <c r="H284" s="49"/>
      <c r="K284" s="93"/>
      <c r="L284" s="93"/>
      <c r="M284" s="93"/>
      <c r="N284" s="93"/>
    </row>
    <row r="285" spans="1:14" ht="37" collapsed="1" x14ac:dyDescent="0.35">
      <c r="A285" s="62"/>
      <c r="B285" s="62" t="s">
        <v>411</v>
      </c>
      <c r="C285" s="62" t="s">
        <v>1</v>
      </c>
      <c r="D285" s="62" t="s">
        <v>1</v>
      </c>
      <c r="E285" s="62"/>
      <c r="F285" s="63"/>
      <c r="G285" s="64"/>
      <c r="H285" s="49"/>
      <c r="I285" s="55"/>
      <c r="J285" s="55"/>
      <c r="K285" s="55"/>
      <c r="L285" s="55"/>
      <c r="M285" s="57"/>
    </row>
    <row r="286" spans="1:14" ht="18.5" x14ac:dyDescent="0.35">
      <c r="A286" s="94" t="s">
        <v>412</v>
      </c>
      <c r="B286" s="95"/>
      <c r="C286" s="95"/>
      <c r="D286" s="95"/>
      <c r="E286" s="95"/>
      <c r="F286" s="96"/>
      <c r="G286" s="95"/>
      <c r="H286" s="49"/>
      <c r="I286" s="55"/>
      <c r="J286" s="55"/>
      <c r="K286" s="55"/>
      <c r="L286" s="55"/>
      <c r="M286" s="57"/>
    </row>
    <row r="287" spans="1:14" ht="18.5" x14ac:dyDescent="0.35">
      <c r="A287" s="94" t="s">
        <v>413</v>
      </c>
      <c r="B287" s="95"/>
      <c r="C287" s="95"/>
      <c r="D287" s="95"/>
      <c r="E287" s="95"/>
      <c r="F287" s="96"/>
      <c r="G287" s="95"/>
      <c r="H287" s="49"/>
      <c r="I287" s="55"/>
      <c r="J287" s="55"/>
      <c r="K287" s="55"/>
      <c r="L287" s="55"/>
      <c r="M287" s="57"/>
    </row>
    <row r="288" spans="1:14" x14ac:dyDescent="0.35">
      <c r="A288" s="51" t="s">
        <v>414</v>
      </c>
      <c r="B288" s="66" t="s">
        <v>415</v>
      </c>
      <c r="C288" s="97">
        <f>ROW(B38)</f>
        <v>38</v>
      </c>
      <c r="D288" s="88"/>
      <c r="E288" s="88"/>
      <c r="F288" s="88"/>
      <c r="G288" s="88"/>
      <c r="H288" s="49"/>
      <c r="I288" s="66"/>
      <c r="J288" s="97"/>
      <c r="L288" s="88"/>
      <c r="M288" s="88"/>
      <c r="N288" s="88"/>
    </row>
    <row r="289" spans="1:14" x14ac:dyDescent="0.35">
      <c r="A289" s="51" t="s">
        <v>416</v>
      </c>
      <c r="B289" s="66" t="s">
        <v>417</v>
      </c>
      <c r="C289" s="97">
        <f>ROW(B39)</f>
        <v>39</v>
      </c>
      <c r="E289" s="88"/>
      <c r="F289" s="88"/>
      <c r="H289" s="49"/>
      <c r="I289" s="66"/>
      <c r="J289" s="97"/>
      <c r="L289" s="88"/>
      <c r="M289" s="88"/>
    </row>
    <row r="290" spans="1:14" x14ac:dyDescent="0.35">
      <c r="A290" s="51" t="s">
        <v>418</v>
      </c>
      <c r="B290" s="66" t="s">
        <v>419</v>
      </c>
      <c r="C290" s="97" t="str">
        <f ca="1">IF(ISREF(INDIRECT("'B1. HTT Mortgage Assets'!A1")),ROW('B1. HTT Mortgage Assets'!B43)&amp;" for Mortgage Assets","")</f>
        <v>43 for Mortgage Assets</v>
      </c>
      <c r="D290" s="97" t="str">
        <f ca="1">IF(ISREF(INDIRECT("'B2. HTT Public Sector Assets'!A1")),ROW('B2. HTT Public Sector Assets'!B48)&amp; " for Public Sector Assets","")</f>
        <v>48 for Public Sector Assets</v>
      </c>
      <c r="E290" s="98"/>
      <c r="F290" s="88"/>
      <c r="G290" s="98"/>
      <c r="H290" s="49"/>
      <c r="I290" s="66"/>
      <c r="J290" s="97"/>
      <c r="K290" s="97"/>
      <c r="L290" s="98"/>
      <c r="M290" s="88"/>
      <c r="N290" s="98"/>
    </row>
    <row r="291" spans="1:14" x14ac:dyDescent="0.35">
      <c r="A291" s="51" t="s">
        <v>420</v>
      </c>
      <c r="B291" s="66" t="s">
        <v>421</v>
      </c>
      <c r="C291" s="97">
        <f>ROW(B52)</f>
        <v>52</v>
      </c>
      <c r="H291" s="49"/>
      <c r="I291" s="66"/>
      <c r="J291" s="97"/>
    </row>
    <row r="292" spans="1:14" x14ac:dyDescent="0.35">
      <c r="A292" s="51" t="s">
        <v>422</v>
      </c>
      <c r="B292" s="66" t="s">
        <v>423</v>
      </c>
      <c r="C292" s="99" t="str">
        <f ca="1">IF(ISREF(INDIRECT("'B1. HTT Mortgage Assets'!A1")),ROW('B1. HTT Mortgage Assets'!B186)&amp;" for Residential Mortgage Assets","")</f>
        <v>186 for Residential Mortgage Assets</v>
      </c>
      <c r="D292" s="97" t="str">
        <f ca="1">IF(ISREF(INDIRECT("'B1. HTT Mortgage Assets'!A1")),ROW('B1. HTT Mortgage Assets'!B287 )&amp; " for Commercial Mortgage Assets","")</f>
        <v>287 for Commercial Mortgage Assets</v>
      </c>
      <c r="E292" s="98"/>
      <c r="F292" s="97" t="str">
        <f ca="1">IF(ISREF(INDIRECT("'B2. HTT Public Sector Assets'!A1")),ROW('B2. HTT Public Sector Assets'!B18)&amp; " for Public Sector Assets","")</f>
        <v>18 for Public Sector Assets</v>
      </c>
      <c r="G292" s="98"/>
      <c r="H292" s="49"/>
      <c r="I292" s="66"/>
      <c r="J292" s="93"/>
      <c r="K292" s="97"/>
      <c r="L292" s="98"/>
      <c r="N292" s="98"/>
    </row>
    <row r="293" spans="1:14" x14ac:dyDescent="0.35">
      <c r="A293" s="51" t="s">
        <v>424</v>
      </c>
      <c r="B293" s="66" t="s">
        <v>425</v>
      </c>
      <c r="C293" s="97" t="str">
        <f ca="1">IF(ISREF(INDIRECT("'B1. HTT Mortgage Assets'!A1")),ROW('B1. HTT Mortgage Assets'!B149)&amp;" for Mortgage Assets","")</f>
        <v>149 for Mortgage Assets</v>
      </c>
      <c r="D293" s="97" t="str">
        <f ca="1">IF(ISREF(INDIRECT("'B2. HTT Public Sector Assets'!A1")),ROW('B2. HTT Public Sector Assets'!B129)&amp;" for Public Sector Assets","")</f>
        <v>129 for Public Sector Assets</v>
      </c>
      <c r="H293" s="49"/>
      <c r="I293" s="66"/>
      <c r="M293" s="98"/>
    </row>
    <row r="294" spans="1:14" x14ac:dyDescent="0.35">
      <c r="A294" s="51" t="s">
        <v>426</v>
      </c>
      <c r="B294" s="66" t="s">
        <v>427</v>
      </c>
      <c r="C294" s="97">
        <f>ROW(B111)</f>
        <v>111</v>
      </c>
      <c r="F294" s="98"/>
      <c r="H294" s="49"/>
      <c r="I294" s="66"/>
      <c r="J294" s="97"/>
      <c r="M294" s="98"/>
    </row>
    <row r="295" spans="1:14" x14ac:dyDescent="0.35">
      <c r="A295" s="51" t="s">
        <v>428</v>
      </c>
      <c r="B295" s="66" t="s">
        <v>429</v>
      </c>
      <c r="C295" s="97">
        <f>ROW(B163)</f>
        <v>163</v>
      </c>
      <c r="E295" s="98"/>
      <c r="F295" s="98"/>
      <c r="H295" s="49"/>
      <c r="I295" s="66"/>
      <c r="J295" s="97"/>
      <c r="L295" s="98"/>
      <c r="M295" s="98"/>
    </row>
    <row r="296" spans="1:14" x14ac:dyDescent="0.35">
      <c r="A296" s="51" t="s">
        <v>430</v>
      </c>
      <c r="B296" s="66" t="s">
        <v>431</v>
      </c>
      <c r="C296" s="97">
        <f>ROW(B137)</f>
        <v>137</v>
      </c>
      <c r="E296" s="98"/>
      <c r="F296" s="98"/>
      <c r="H296" s="49"/>
      <c r="I296" s="66"/>
      <c r="J296" s="97"/>
      <c r="L296" s="98"/>
      <c r="M296" s="98"/>
    </row>
    <row r="297" spans="1:14" ht="29" x14ac:dyDescent="0.35">
      <c r="A297" s="51" t="s">
        <v>432</v>
      </c>
      <c r="B297" s="51" t="s">
        <v>433</v>
      </c>
      <c r="C297" s="97" t="str">
        <f>ROW('C. HTT Harmonised Glossary'!B17)&amp;" for Harmonised Glossary"</f>
        <v>17 for Harmonised Glossary</v>
      </c>
      <c r="E297" s="98"/>
      <c r="H297" s="49"/>
      <c r="J297" s="97"/>
      <c r="L297" s="98"/>
    </row>
    <row r="298" spans="1:14" x14ac:dyDescent="0.35">
      <c r="A298" s="51" t="s">
        <v>434</v>
      </c>
      <c r="B298" s="66" t="s">
        <v>435</v>
      </c>
      <c r="C298" s="97">
        <f>ROW(B65)</f>
        <v>65</v>
      </c>
      <c r="E298" s="98"/>
      <c r="H298" s="49"/>
      <c r="I298" s="66"/>
      <c r="J298" s="97"/>
      <c r="L298" s="98"/>
    </row>
    <row r="299" spans="1:14" x14ac:dyDescent="0.35">
      <c r="A299" s="51" t="s">
        <v>436</v>
      </c>
      <c r="B299" s="66" t="s">
        <v>437</v>
      </c>
      <c r="C299" s="97">
        <f>ROW(B88)</f>
        <v>88</v>
      </c>
      <c r="E299" s="98"/>
      <c r="H299" s="49"/>
      <c r="I299" s="66"/>
      <c r="J299" s="97"/>
      <c r="L299" s="98"/>
    </row>
    <row r="300" spans="1:14" x14ac:dyDescent="0.35">
      <c r="A300" s="51" t="s">
        <v>438</v>
      </c>
      <c r="B300" s="66" t="s">
        <v>439</v>
      </c>
      <c r="C300" s="97" t="str">
        <f ca="1">IF(ISREF(INDIRECT("'B1. HTT Mortgage Assets'!A1")),ROW('B1. HTT Mortgage Assets'!B179)&amp; " for Mortgage Assets","")</f>
        <v>179 for Mortgage Assets</v>
      </c>
      <c r="D300" s="97" t="str">
        <f ca="1">IF(ISREF(INDIRECT("'B2. HTT Public Sector Assets'!A1")),ROW('B2. HTT Public Sector Assets'!B166)&amp; " for Public Sector Assets","")</f>
        <v>166 for Public Sector Assets</v>
      </c>
      <c r="E300" s="98"/>
      <c r="H300" s="49"/>
      <c r="I300" s="66"/>
      <c r="J300" s="97"/>
      <c r="K300" s="97"/>
      <c r="L300" s="98"/>
    </row>
    <row r="301" spans="1:14" outlineLevel="1" x14ac:dyDescent="0.35">
      <c r="A301" s="51" t="s">
        <v>440</v>
      </c>
      <c r="B301" s="66"/>
      <c r="C301" s="97"/>
      <c r="D301" s="97"/>
      <c r="E301" s="98"/>
      <c r="H301" s="49"/>
      <c r="I301" s="66"/>
      <c r="J301" s="97"/>
      <c r="K301" s="97"/>
      <c r="L301" s="98"/>
    </row>
    <row r="302" spans="1:14" outlineLevel="1" x14ac:dyDescent="0.35">
      <c r="A302" s="51" t="s">
        <v>441</v>
      </c>
      <c r="B302" s="66"/>
      <c r="C302" s="97"/>
      <c r="D302" s="97"/>
      <c r="E302" s="98"/>
      <c r="H302" s="49"/>
      <c r="I302" s="66"/>
      <c r="J302" s="97"/>
      <c r="K302" s="97"/>
      <c r="L302" s="98"/>
    </row>
    <row r="303" spans="1:14" outlineLevel="1" x14ac:dyDescent="0.35">
      <c r="A303" s="51" t="s">
        <v>442</v>
      </c>
      <c r="B303" s="66"/>
      <c r="C303" s="97"/>
      <c r="D303" s="97"/>
      <c r="E303" s="98"/>
      <c r="H303" s="49"/>
      <c r="I303" s="66"/>
      <c r="J303" s="97"/>
      <c r="K303" s="97"/>
      <c r="L303" s="98"/>
    </row>
    <row r="304" spans="1:14" outlineLevel="1" x14ac:dyDescent="0.35">
      <c r="A304" s="51" t="s">
        <v>443</v>
      </c>
      <c r="B304" s="66"/>
      <c r="C304" s="97"/>
      <c r="D304" s="97"/>
      <c r="E304" s="98"/>
      <c r="H304" s="49"/>
      <c r="I304" s="66"/>
      <c r="J304" s="97"/>
      <c r="K304" s="97"/>
      <c r="L304" s="98"/>
    </row>
    <row r="305" spans="1:14" outlineLevel="1" x14ac:dyDescent="0.35">
      <c r="A305" s="51" t="s">
        <v>444</v>
      </c>
      <c r="B305" s="66"/>
      <c r="C305" s="97"/>
      <c r="D305" s="97"/>
      <c r="E305" s="98"/>
      <c r="H305" s="49"/>
      <c r="I305" s="66"/>
      <c r="J305" s="97"/>
      <c r="K305" s="97"/>
      <c r="L305" s="98"/>
      <c r="N305" s="81"/>
    </row>
    <row r="306" spans="1:14" outlineLevel="1" x14ac:dyDescent="0.35">
      <c r="A306" s="51" t="s">
        <v>445</v>
      </c>
      <c r="B306" s="66"/>
      <c r="C306" s="97"/>
      <c r="D306" s="97"/>
      <c r="E306" s="98"/>
      <c r="H306" s="49"/>
      <c r="I306" s="66"/>
      <c r="J306" s="97"/>
      <c r="K306" s="97"/>
      <c r="L306" s="98"/>
      <c r="N306" s="81"/>
    </row>
    <row r="307" spans="1:14" outlineLevel="1" x14ac:dyDescent="0.35">
      <c r="A307" s="51" t="s">
        <v>446</v>
      </c>
      <c r="B307" s="66"/>
      <c r="C307" s="97"/>
      <c r="D307" s="97"/>
      <c r="E307" s="98"/>
      <c r="H307" s="49"/>
      <c r="I307" s="66"/>
      <c r="J307" s="97"/>
      <c r="K307" s="97"/>
      <c r="L307" s="98"/>
      <c r="N307" s="81"/>
    </row>
    <row r="308" spans="1:14" outlineLevel="1" x14ac:dyDescent="0.35">
      <c r="A308" s="51" t="s">
        <v>447</v>
      </c>
      <c r="B308" s="66"/>
      <c r="C308" s="97"/>
      <c r="D308" s="97"/>
      <c r="E308" s="98"/>
      <c r="H308" s="49"/>
      <c r="I308" s="66"/>
      <c r="J308" s="97"/>
      <c r="K308" s="97"/>
      <c r="L308" s="98"/>
      <c r="N308" s="81"/>
    </row>
    <row r="309" spans="1:14" outlineLevel="1" x14ac:dyDescent="0.35">
      <c r="A309" s="51" t="s">
        <v>448</v>
      </c>
      <c r="B309" s="66"/>
      <c r="C309" s="97"/>
      <c r="D309" s="97"/>
      <c r="E309" s="98"/>
      <c r="H309" s="49"/>
      <c r="I309" s="66"/>
      <c r="J309" s="97"/>
      <c r="K309" s="97"/>
      <c r="L309" s="98"/>
      <c r="N309" s="81"/>
    </row>
    <row r="310" spans="1:14" outlineLevel="1" x14ac:dyDescent="0.35">
      <c r="A310" s="51" t="s">
        <v>449</v>
      </c>
      <c r="H310" s="49"/>
      <c r="N310" s="81"/>
    </row>
    <row r="311" spans="1:14" ht="37" x14ac:dyDescent="0.35">
      <c r="A311" s="63"/>
      <c r="B311" s="62" t="s">
        <v>67</v>
      </c>
      <c r="C311" s="63"/>
      <c r="D311" s="63"/>
      <c r="E311" s="63"/>
      <c r="F311" s="63"/>
      <c r="G311" s="64"/>
      <c r="H311" s="49"/>
      <c r="I311" s="55"/>
      <c r="J311" s="57"/>
      <c r="K311" s="57"/>
      <c r="L311" s="57"/>
      <c r="M311" s="57"/>
      <c r="N311" s="81"/>
    </row>
    <row r="312" spans="1:14" x14ac:dyDescent="0.35">
      <c r="A312" s="51" t="s">
        <v>5</v>
      </c>
      <c r="B312" s="74" t="s">
        <v>450</v>
      </c>
      <c r="C312" s="203">
        <v>8980</v>
      </c>
      <c r="H312" s="49"/>
      <c r="I312" s="74"/>
      <c r="J312" s="97"/>
      <c r="N312" s="81"/>
    </row>
    <row r="313" spans="1:14" outlineLevel="1" x14ac:dyDescent="0.35">
      <c r="A313" s="51" t="s">
        <v>451</v>
      </c>
      <c r="B313" s="74"/>
      <c r="C313" s="97"/>
      <c r="H313" s="49"/>
      <c r="I313" s="74"/>
      <c r="J313" s="97"/>
      <c r="N313" s="81"/>
    </row>
    <row r="314" spans="1:14" hidden="1" outlineLevel="1" x14ac:dyDescent="0.35">
      <c r="A314" s="51" t="s">
        <v>452</v>
      </c>
      <c r="B314" s="74"/>
      <c r="C314" s="97"/>
      <c r="H314" s="49"/>
      <c r="I314" s="74"/>
      <c r="J314" s="97"/>
      <c r="N314" s="81"/>
    </row>
    <row r="315" spans="1:14" hidden="1" outlineLevel="1" x14ac:dyDescent="0.35">
      <c r="A315" s="51" t="s">
        <v>453</v>
      </c>
      <c r="B315" s="74"/>
      <c r="C315" s="97"/>
      <c r="H315" s="49"/>
      <c r="I315" s="74"/>
      <c r="J315" s="97"/>
      <c r="N315" s="81"/>
    </row>
    <row r="316" spans="1:14" hidden="1" outlineLevel="1" x14ac:dyDescent="0.35">
      <c r="A316" s="51" t="s">
        <v>454</v>
      </c>
      <c r="B316" s="74"/>
      <c r="C316" s="97"/>
      <c r="H316" s="49"/>
      <c r="I316" s="74"/>
      <c r="J316" s="97"/>
      <c r="N316" s="81"/>
    </row>
    <row r="317" spans="1:14" hidden="1" outlineLevel="1" x14ac:dyDescent="0.35">
      <c r="A317" s="51" t="s">
        <v>455</v>
      </c>
      <c r="B317" s="74"/>
      <c r="C317" s="97"/>
      <c r="H317" s="49"/>
      <c r="I317" s="74"/>
      <c r="J317" s="97"/>
      <c r="N317" s="81"/>
    </row>
    <row r="318" spans="1:14" hidden="1" outlineLevel="1" x14ac:dyDescent="0.35">
      <c r="A318" s="51" t="s">
        <v>456</v>
      </c>
      <c r="B318" s="74"/>
      <c r="C318" s="97"/>
      <c r="H318" s="49"/>
      <c r="I318" s="74"/>
      <c r="J318" s="97"/>
      <c r="N318" s="81"/>
    </row>
    <row r="319" spans="1:14" ht="18.5" collapsed="1" x14ac:dyDescent="0.35">
      <c r="A319" s="63"/>
      <c r="B319" s="62" t="s">
        <v>68</v>
      </c>
      <c r="C319" s="63"/>
      <c r="D319" s="63"/>
      <c r="E319" s="63"/>
      <c r="F319" s="63"/>
      <c r="G319" s="64"/>
      <c r="H319" s="49"/>
      <c r="I319" s="55"/>
      <c r="J319" s="57"/>
      <c r="K319" s="57"/>
      <c r="L319" s="57"/>
      <c r="M319" s="57"/>
      <c r="N319" s="81"/>
    </row>
    <row r="320" spans="1:14" ht="15" customHeight="1" outlineLevel="1" x14ac:dyDescent="0.35">
      <c r="A320" s="70"/>
      <c r="B320" s="71" t="s">
        <v>457</v>
      </c>
      <c r="C320" s="70"/>
      <c r="D320" s="70"/>
      <c r="E320" s="72"/>
      <c r="F320" s="73"/>
      <c r="G320" s="73"/>
      <c r="H320" s="49"/>
      <c r="L320" s="49"/>
      <c r="M320" s="49"/>
      <c r="N320" s="81"/>
    </row>
    <row r="321" spans="1:14" hidden="1" outlineLevel="1" x14ac:dyDescent="0.35">
      <c r="A321" s="51" t="s">
        <v>458</v>
      </c>
      <c r="B321" s="66" t="s">
        <v>459</v>
      </c>
      <c r="C321" s="66"/>
      <c r="H321" s="49"/>
      <c r="I321" s="81"/>
      <c r="J321" s="81"/>
      <c r="K321" s="81"/>
      <c r="L321" s="81"/>
      <c r="M321" s="81"/>
      <c r="N321" s="81"/>
    </row>
    <row r="322" spans="1:14" hidden="1" outlineLevel="1" x14ac:dyDescent="0.35">
      <c r="A322" s="51" t="s">
        <v>460</v>
      </c>
      <c r="B322" s="66" t="s">
        <v>461</v>
      </c>
      <c r="C322" s="66"/>
      <c r="H322" s="49"/>
      <c r="I322" s="81"/>
      <c r="J322" s="81"/>
      <c r="K322" s="81"/>
      <c r="L322" s="81"/>
      <c r="M322" s="81"/>
      <c r="N322" s="81"/>
    </row>
    <row r="323" spans="1:14" hidden="1" outlineLevel="1" x14ac:dyDescent="0.35">
      <c r="A323" s="51" t="s">
        <v>462</v>
      </c>
      <c r="B323" s="66" t="s">
        <v>463</v>
      </c>
      <c r="C323" s="66"/>
      <c r="H323" s="49"/>
      <c r="I323" s="81"/>
      <c r="J323" s="81"/>
      <c r="K323" s="81"/>
      <c r="L323" s="81"/>
      <c r="M323" s="81"/>
      <c r="N323" s="81"/>
    </row>
    <row r="324" spans="1:14" hidden="1" outlineLevel="1" x14ac:dyDescent="0.35">
      <c r="A324" s="51" t="s">
        <v>464</v>
      </c>
      <c r="B324" s="66" t="s">
        <v>465</v>
      </c>
      <c r="H324" s="49"/>
      <c r="I324" s="81"/>
      <c r="J324" s="81"/>
      <c r="K324" s="81"/>
      <c r="L324" s="81"/>
      <c r="M324" s="81"/>
      <c r="N324" s="81"/>
    </row>
    <row r="325" spans="1:14" hidden="1" outlineLevel="1" x14ac:dyDescent="0.35">
      <c r="A325" s="51" t="s">
        <v>466</v>
      </c>
      <c r="B325" s="66" t="s">
        <v>467</v>
      </c>
      <c r="H325" s="49"/>
      <c r="I325" s="81"/>
      <c r="J325" s="81"/>
      <c r="K325" s="81"/>
      <c r="L325" s="81"/>
      <c r="M325" s="81"/>
      <c r="N325" s="81"/>
    </row>
    <row r="326" spans="1:14" hidden="1" outlineLevel="1" x14ac:dyDescent="0.35">
      <c r="A326" s="51" t="s">
        <v>468</v>
      </c>
      <c r="B326" s="66" t="s">
        <v>469</v>
      </c>
      <c r="H326" s="49"/>
      <c r="I326" s="81"/>
      <c r="J326" s="81"/>
      <c r="K326" s="81"/>
      <c r="L326" s="81"/>
      <c r="M326" s="81"/>
      <c r="N326" s="81"/>
    </row>
    <row r="327" spans="1:14" hidden="1" outlineLevel="1" x14ac:dyDescent="0.35">
      <c r="A327" s="51" t="s">
        <v>470</v>
      </c>
      <c r="B327" s="66" t="s">
        <v>471</v>
      </c>
      <c r="H327" s="49"/>
      <c r="I327" s="81"/>
      <c r="J327" s="81"/>
      <c r="K327" s="81"/>
      <c r="L327" s="81"/>
      <c r="M327" s="81"/>
      <c r="N327" s="81"/>
    </row>
    <row r="328" spans="1:14" hidden="1" outlineLevel="1" x14ac:dyDescent="0.35">
      <c r="A328" s="51" t="s">
        <v>472</v>
      </c>
      <c r="B328" s="66" t="s">
        <v>473</v>
      </c>
      <c r="H328" s="49"/>
      <c r="I328" s="81"/>
      <c r="J328" s="81"/>
      <c r="K328" s="81"/>
      <c r="L328" s="81"/>
      <c r="M328" s="81"/>
      <c r="N328" s="81"/>
    </row>
    <row r="329" spans="1:14" hidden="1" outlineLevel="1" x14ac:dyDescent="0.35">
      <c r="A329" s="51" t="s">
        <v>474</v>
      </c>
      <c r="B329" s="66" t="s">
        <v>475</v>
      </c>
      <c r="H329" s="49"/>
      <c r="I329" s="81"/>
      <c r="J329" s="81"/>
      <c r="K329" s="81"/>
      <c r="L329" s="81"/>
      <c r="M329" s="81"/>
      <c r="N329" s="81"/>
    </row>
    <row r="330" spans="1:14" hidden="1" outlineLevel="1" x14ac:dyDescent="0.35">
      <c r="A330" s="51" t="s">
        <v>476</v>
      </c>
      <c r="B330" s="80" t="s">
        <v>477</v>
      </c>
      <c r="H330" s="49"/>
      <c r="I330" s="81"/>
      <c r="J330" s="81"/>
      <c r="K330" s="81"/>
      <c r="L330" s="81"/>
      <c r="M330" s="81"/>
      <c r="N330" s="81"/>
    </row>
    <row r="331" spans="1:14" hidden="1" outlineLevel="1" x14ac:dyDescent="0.35">
      <c r="A331" s="51" t="s">
        <v>478</v>
      </c>
      <c r="B331" s="80" t="s">
        <v>477</v>
      </c>
      <c r="H331" s="49"/>
      <c r="I331" s="81"/>
      <c r="J331" s="81"/>
      <c r="K331" s="81"/>
      <c r="L331" s="81"/>
      <c r="M331" s="81"/>
      <c r="N331" s="81"/>
    </row>
    <row r="332" spans="1:14" hidden="1" outlineLevel="1" x14ac:dyDescent="0.35">
      <c r="A332" s="51" t="s">
        <v>479</v>
      </c>
      <c r="B332" s="80" t="s">
        <v>477</v>
      </c>
      <c r="H332" s="49"/>
      <c r="I332" s="81"/>
      <c r="J332" s="81"/>
      <c r="K332" s="81"/>
      <c r="L332" s="81"/>
      <c r="M332" s="81"/>
      <c r="N332" s="81"/>
    </row>
    <row r="333" spans="1:14" hidden="1" outlineLevel="1" x14ac:dyDescent="0.35">
      <c r="A333" s="51" t="s">
        <v>480</v>
      </c>
      <c r="B333" s="80" t="s">
        <v>477</v>
      </c>
      <c r="H333" s="49"/>
      <c r="I333" s="81"/>
      <c r="J333" s="81"/>
      <c r="K333" s="81"/>
      <c r="L333" s="81"/>
      <c r="M333" s="81"/>
      <c r="N333" s="81"/>
    </row>
    <row r="334" spans="1:14" hidden="1" outlineLevel="1" x14ac:dyDescent="0.35">
      <c r="A334" s="51" t="s">
        <v>481</v>
      </c>
      <c r="B334" s="80" t="s">
        <v>477</v>
      </c>
      <c r="H334" s="49"/>
      <c r="I334" s="81"/>
      <c r="J334" s="81"/>
      <c r="K334" s="81"/>
      <c r="L334" s="81"/>
      <c r="M334" s="81"/>
      <c r="N334" s="81"/>
    </row>
    <row r="335" spans="1:14" hidden="1" outlineLevel="1" x14ac:dyDescent="0.35">
      <c r="A335" s="51" t="s">
        <v>482</v>
      </c>
      <c r="B335" s="80" t="s">
        <v>477</v>
      </c>
      <c r="H335" s="49"/>
      <c r="I335" s="81"/>
      <c r="J335" s="81"/>
      <c r="K335" s="81"/>
      <c r="L335" s="81"/>
      <c r="M335" s="81"/>
      <c r="N335" s="81"/>
    </row>
    <row r="336" spans="1:14" hidden="1" outlineLevel="1" x14ac:dyDescent="0.35">
      <c r="A336" s="51" t="s">
        <v>483</v>
      </c>
      <c r="B336" s="80" t="s">
        <v>477</v>
      </c>
      <c r="H336" s="49"/>
      <c r="I336" s="81"/>
      <c r="J336" s="81"/>
      <c r="K336" s="81"/>
      <c r="L336" s="81"/>
      <c r="M336" s="81"/>
      <c r="N336" s="81"/>
    </row>
    <row r="337" spans="1:14" hidden="1" outlineLevel="1" x14ac:dyDescent="0.35">
      <c r="A337" s="51" t="s">
        <v>484</v>
      </c>
      <c r="B337" s="80" t="s">
        <v>477</v>
      </c>
      <c r="H337" s="49"/>
      <c r="I337" s="81"/>
      <c r="J337" s="81"/>
      <c r="K337" s="81"/>
      <c r="L337" s="81"/>
      <c r="M337" s="81"/>
      <c r="N337" s="81"/>
    </row>
    <row r="338" spans="1:14" hidden="1" outlineLevel="1" x14ac:dyDescent="0.35">
      <c r="A338" s="51" t="s">
        <v>485</v>
      </c>
      <c r="B338" s="80" t="s">
        <v>477</v>
      </c>
      <c r="H338" s="49"/>
      <c r="I338" s="81"/>
      <c r="J338" s="81"/>
      <c r="K338" s="81"/>
      <c r="L338" s="81"/>
      <c r="M338" s="81"/>
      <c r="N338" s="81"/>
    </row>
    <row r="339" spans="1:14" hidden="1" outlineLevel="1" x14ac:dyDescent="0.35">
      <c r="A339" s="51" t="s">
        <v>486</v>
      </c>
      <c r="B339" s="80" t="s">
        <v>477</v>
      </c>
      <c r="H339" s="49"/>
      <c r="I339" s="81"/>
      <c r="J339" s="81"/>
      <c r="K339" s="81"/>
      <c r="L339" s="81"/>
      <c r="M339" s="81"/>
      <c r="N339" s="81"/>
    </row>
    <row r="340" spans="1:14" hidden="1" outlineLevel="1" x14ac:dyDescent="0.35">
      <c r="A340" s="51" t="s">
        <v>487</v>
      </c>
      <c r="B340" s="80" t="s">
        <v>477</v>
      </c>
      <c r="H340" s="49"/>
      <c r="I340" s="81"/>
      <c r="J340" s="81"/>
      <c r="K340" s="81"/>
      <c r="L340" s="81"/>
      <c r="M340" s="81"/>
      <c r="N340" s="81"/>
    </row>
    <row r="341" spans="1:14" hidden="1" outlineLevel="1" x14ac:dyDescent="0.35">
      <c r="A341" s="51" t="s">
        <v>488</v>
      </c>
      <c r="B341" s="80" t="s">
        <v>477</v>
      </c>
      <c r="H341" s="49"/>
      <c r="I341" s="81"/>
      <c r="J341" s="81"/>
      <c r="K341" s="81"/>
      <c r="L341" s="81"/>
      <c r="M341" s="81"/>
      <c r="N341" s="81"/>
    </row>
    <row r="342" spans="1:14" hidden="1" outlineLevel="1" x14ac:dyDescent="0.35">
      <c r="A342" s="51" t="s">
        <v>489</v>
      </c>
      <c r="B342" s="80" t="s">
        <v>477</v>
      </c>
      <c r="H342" s="49"/>
      <c r="I342" s="81"/>
      <c r="J342" s="81"/>
      <c r="K342" s="81"/>
      <c r="L342" s="81"/>
      <c r="M342" s="81"/>
      <c r="N342" s="81"/>
    </row>
    <row r="343" spans="1:14" hidden="1" outlineLevel="1" x14ac:dyDescent="0.35">
      <c r="A343" s="51" t="s">
        <v>490</v>
      </c>
      <c r="B343" s="80" t="s">
        <v>477</v>
      </c>
      <c r="H343" s="49"/>
      <c r="I343" s="81"/>
      <c r="J343" s="81"/>
      <c r="K343" s="81"/>
      <c r="L343" s="81"/>
      <c r="M343" s="81"/>
      <c r="N343" s="81"/>
    </row>
    <row r="344" spans="1:14" hidden="1" outlineLevel="1" x14ac:dyDescent="0.35">
      <c r="A344" s="51" t="s">
        <v>491</v>
      </c>
      <c r="B344" s="80" t="s">
        <v>477</v>
      </c>
      <c r="H344" s="49"/>
      <c r="I344" s="81"/>
      <c r="J344" s="81"/>
      <c r="K344" s="81"/>
      <c r="L344" s="81"/>
      <c r="M344" s="81"/>
      <c r="N344" s="81"/>
    </row>
    <row r="345" spans="1:14" hidden="1" outlineLevel="1" x14ac:dyDescent="0.35">
      <c r="A345" s="51" t="s">
        <v>492</v>
      </c>
      <c r="B345" s="80" t="s">
        <v>477</v>
      </c>
      <c r="H345" s="49"/>
      <c r="I345" s="81"/>
      <c r="J345" s="81"/>
      <c r="K345" s="81"/>
      <c r="L345" s="81"/>
      <c r="M345" s="81"/>
      <c r="N345" s="81"/>
    </row>
    <row r="346" spans="1:14" hidden="1" outlineLevel="1" x14ac:dyDescent="0.35">
      <c r="A346" s="51" t="s">
        <v>493</v>
      </c>
      <c r="B346" s="80" t="s">
        <v>477</v>
      </c>
      <c r="H346" s="49"/>
      <c r="I346" s="81"/>
      <c r="J346" s="81"/>
      <c r="K346" s="81"/>
      <c r="L346" s="81"/>
      <c r="M346" s="81"/>
      <c r="N346" s="81"/>
    </row>
    <row r="347" spans="1:14" hidden="1" outlineLevel="1" x14ac:dyDescent="0.35">
      <c r="A347" s="51" t="s">
        <v>494</v>
      </c>
      <c r="B347" s="80" t="s">
        <v>477</v>
      </c>
      <c r="H347" s="49"/>
      <c r="I347" s="81"/>
      <c r="J347" s="81"/>
      <c r="K347" s="81"/>
      <c r="L347" s="81"/>
      <c r="M347" s="81"/>
      <c r="N347" s="81"/>
    </row>
    <row r="348" spans="1:14" hidden="1" outlineLevel="1" x14ac:dyDescent="0.35">
      <c r="A348" s="51" t="s">
        <v>495</v>
      </c>
      <c r="B348" s="80" t="s">
        <v>477</v>
      </c>
      <c r="H348" s="49"/>
      <c r="I348" s="81"/>
      <c r="J348" s="81"/>
      <c r="K348" s="81"/>
      <c r="L348" s="81"/>
      <c r="M348" s="81"/>
      <c r="N348" s="81"/>
    </row>
    <row r="349" spans="1:14" hidden="1" outlineLevel="1" x14ac:dyDescent="0.35">
      <c r="A349" s="51" t="s">
        <v>496</v>
      </c>
      <c r="B349" s="80" t="s">
        <v>477</v>
      </c>
      <c r="H349" s="49"/>
      <c r="I349" s="81"/>
      <c r="J349" s="81"/>
      <c r="K349" s="81"/>
      <c r="L349" s="81"/>
      <c r="M349" s="81"/>
      <c r="N349" s="81"/>
    </row>
    <row r="350" spans="1:14" hidden="1" outlineLevel="1" x14ac:dyDescent="0.35">
      <c r="A350" s="51" t="s">
        <v>497</v>
      </c>
      <c r="B350" s="80" t="s">
        <v>477</v>
      </c>
      <c r="H350" s="49"/>
      <c r="I350" s="81"/>
      <c r="J350" s="81"/>
      <c r="K350" s="81"/>
      <c r="L350" s="81"/>
      <c r="M350" s="81"/>
      <c r="N350" s="81"/>
    </row>
    <row r="351" spans="1:14" hidden="1" outlineLevel="1" x14ac:dyDescent="0.35">
      <c r="A351" s="51" t="s">
        <v>498</v>
      </c>
      <c r="B351" s="80" t="s">
        <v>477</v>
      </c>
      <c r="H351" s="49"/>
      <c r="I351" s="81"/>
      <c r="J351" s="81"/>
      <c r="K351" s="81"/>
      <c r="L351" s="81"/>
      <c r="M351" s="81"/>
      <c r="N351" s="81"/>
    </row>
    <row r="352" spans="1:14" hidden="1" outlineLevel="1" x14ac:dyDescent="0.35">
      <c r="A352" s="51" t="s">
        <v>499</v>
      </c>
      <c r="B352" s="80" t="s">
        <v>477</v>
      </c>
      <c r="H352" s="49"/>
      <c r="I352" s="81"/>
      <c r="J352" s="81"/>
      <c r="K352" s="81"/>
      <c r="L352" s="81"/>
      <c r="M352" s="81"/>
      <c r="N352" s="81"/>
    </row>
    <row r="353" spans="1:14" hidden="1" outlineLevel="1" x14ac:dyDescent="0.35">
      <c r="A353" s="51" t="s">
        <v>500</v>
      </c>
      <c r="B353" s="80" t="s">
        <v>477</v>
      </c>
      <c r="H353" s="49"/>
      <c r="I353" s="81"/>
      <c r="J353" s="81"/>
      <c r="K353" s="81"/>
      <c r="L353" s="81"/>
      <c r="M353" s="81"/>
      <c r="N353" s="81"/>
    </row>
    <row r="354" spans="1:14" hidden="1" outlineLevel="1" x14ac:dyDescent="0.35">
      <c r="A354" s="51" t="s">
        <v>501</v>
      </c>
      <c r="B354" s="80" t="s">
        <v>477</v>
      </c>
      <c r="H354" s="49"/>
      <c r="I354" s="81"/>
      <c r="J354" s="81"/>
      <c r="K354" s="81"/>
      <c r="L354" s="81"/>
      <c r="M354" s="81"/>
      <c r="N354" s="81"/>
    </row>
    <row r="355" spans="1:14" hidden="1" outlineLevel="1" x14ac:dyDescent="0.35">
      <c r="A355" s="51" t="s">
        <v>502</v>
      </c>
      <c r="B355" s="80" t="s">
        <v>477</v>
      </c>
      <c r="H355" s="49"/>
      <c r="I355" s="81"/>
      <c r="J355" s="81"/>
      <c r="K355" s="81"/>
      <c r="L355" s="81"/>
      <c r="M355" s="81"/>
      <c r="N355" s="81"/>
    </row>
    <row r="356" spans="1:14" hidden="1" outlineLevel="1" x14ac:dyDescent="0.35">
      <c r="A356" s="51" t="s">
        <v>503</v>
      </c>
      <c r="B356" s="80" t="s">
        <v>477</v>
      </c>
      <c r="H356" s="49"/>
      <c r="I356" s="81"/>
      <c r="J356" s="81"/>
      <c r="K356" s="81"/>
      <c r="L356" s="81"/>
      <c r="M356" s="81"/>
      <c r="N356" s="81"/>
    </row>
    <row r="357" spans="1:14" hidden="1" outlineLevel="1" x14ac:dyDescent="0.35">
      <c r="A357" s="51" t="s">
        <v>504</v>
      </c>
      <c r="B357" s="80" t="s">
        <v>477</v>
      </c>
      <c r="H357" s="49"/>
      <c r="I357" s="81"/>
      <c r="J357" s="81"/>
      <c r="K357" s="81"/>
      <c r="L357" s="81"/>
      <c r="M357" s="81"/>
      <c r="N357" s="81"/>
    </row>
    <row r="358" spans="1:14" hidden="1" outlineLevel="1" x14ac:dyDescent="0.35">
      <c r="A358" s="51" t="s">
        <v>505</v>
      </c>
      <c r="B358" s="80" t="s">
        <v>477</v>
      </c>
      <c r="H358" s="49"/>
      <c r="I358" s="81"/>
      <c r="J358" s="81"/>
      <c r="K358" s="81"/>
      <c r="L358" s="81"/>
      <c r="M358" s="81"/>
      <c r="N358" s="81"/>
    </row>
    <row r="359" spans="1:14" hidden="1" outlineLevel="1" x14ac:dyDescent="0.35">
      <c r="A359" s="51" t="s">
        <v>506</v>
      </c>
      <c r="B359" s="80" t="s">
        <v>477</v>
      </c>
      <c r="H359" s="49"/>
      <c r="I359" s="81"/>
      <c r="J359" s="81"/>
      <c r="K359" s="81"/>
      <c r="L359" s="81"/>
      <c r="M359" s="81"/>
      <c r="N359" s="81"/>
    </row>
    <row r="360" spans="1:14" hidden="1" outlineLevel="1" x14ac:dyDescent="0.35">
      <c r="A360" s="51" t="s">
        <v>507</v>
      </c>
      <c r="B360" s="80" t="s">
        <v>477</v>
      </c>
      <c r="H360" s="49"/>
      <c r="I360" s="81"/>
      <c r="J360" s="81"/>
      <c r="K360" s="81"/>
      <c r="L360" s="81"/>
      <c r="M360" s="81"/>
      <c r="N360" s="81"/>
    </row>
    <row r="361" spans="1:14" hidden="1" outlineLevel="1" x14ac:dyDescent="0.35">
      <c r="A361" s="51" t="s">
        <v>508</v>
      </c>
      <c r="B361" s="80" t="s">
        <v>477</v>
      </c>
      <c r="H361" s="49"/>
      <c r="I361" s="81"/>
      <c r="J361" s="81"/>
      <c r="K361" s="81"/>
      <c r="L361" s="81"/>
      <c r="M361" s="81"/>
      <c r="N361" s="81"/>
    </row>
    <row r="362" spans="1:14" hidden="1" outlineLevel="1" x14ac:dyDescent="0.35">
      <c r="A362" s="51" t="s">
        <v>509</v>
      </c>
      <c r="B362" s="80" t="s">
        <v>477</v>
      </c>
      <c r="H362" s="49"/>
      <c r="I362" s="81"/>
      <c r="J362" s="81"/>
      <c r="K362" s="81"/>
      <c r="L362" s="81"/>
      <c r="M362" s="81"/>
      <c r="N362" s="81"/>
    </row>
    <row r="363" spans="1:14" hidden="1" outlineLevel="1" x14ac:dyDescent="0.35">
      <c r="A363" s="51" t="s">
        <v>510</v>
      </c>
      <c r="B363" s="80" t="s">
        <v>477</v>
      </c>
      <c r="H363" s="49"/>
      <c r="I363" s="81"/>
      <c r="J363" s="81"/>
      <c r="K363" s="81"/>
      <c r="L363" s="81"/>
      <c r="M363" s="81"/>
      <c r="N363" s="81"/>
    </row>
    <row r="364" spans="1:14" hidden="1" outlineLevel="1" x14ac:dyDescent="0.35">
      <c r="A364" s="51" t="s">
        <v>511</v>
      </c>
      <c r="B364" s="80" t="s">
        <v>477</v>
      </c>
      <c r="H364" s="49"/>
      <c r="I364" s="81"/>
      <c r="J364" s="81"/>
      <c r="K364" s="81"/>
      <c r="L364" s="81"/>
      <c r="M364" s="81"/>
      <c r="N364" s="81"/>
    </row>
    <row r="365" spans="1:14" hidden="1" outlineLevel="1" x14ac:dyDescent="0.35">
      <c r="A365" s="51" t="s">
        <v>512</v>
      </c>
      <c r="B365" s="80" t="s">
        <v>477</v>
      </c>
      <c r="H365" s="49"/>
      <c r="I365" s="81"/>
      <c r="J365" s="81"/>
      <c r="K365" s="81"/>
      <c r="L365" s="81"/>
      <c r="M365" s="81"/>
      <c r="N365" s="81"/>
    </row>
    <row r="366" spans="1:14" collapsed="1" x14ac:dyDescent="0.35">
      <c r="H366" s="49"/>
      <c r="I366" s="81"/>
      <c r="J366" s="81"/>
      <c r="K366" s="81"/>
      <c r="L366" s="81"/>
      <c r="M366" s="81"/>
      <c r="N366" s="81"/>
    </row>
    <row r="367" spans="1:14" x14ac:dyDescent="0.35">
      <c r="H367" s="49"/>
      <c r="I367" s="81"/>
      <c r="J367" s="81"/>
      <c r="K367" s="81"/>
      <c r="L367" s="81"/>
      <c r="M367" s="81"/>
      <c r="N367" s="81"/>
    </row>
    <row r="368" spans="1:14" x14ac:dyDescent="0.35">
      <c r="H368" s="49"/>
      <c r="I368" s="81"/>
      <c r="J368" s="81"/>
      <c r="K368" s="81"/>
      <c r="L368" s="81"/>
      <c r="M368" s="81"/>
      <c r="N368" s="81"/>
    </row>
    <row r="369" spans="1:14" x14ac:dyDescent="0.35">
      <c r="A369" s="81"/>
      <c r="B369" s="81"/>
      <c r="C369" s="81"/>
      <c r="D369" s="81"/>
      <c r="E369" s="81"/>
      <c r="F369" s="81"/>
      <c r="G369" s="81"/>
      <c r="H369" s="49"/>
      <c r="I369" s="81"/>
      <c r="J369" s="81"/>
      <c r="K369" s="81"/>
      <c r="L369" s="81"/>
      <c r="M369" s="81"/>
      <c r="N369" s="81"/>
    </row>
    <row r="370" spans="1:14" x14ac:dyDescent="0.35">
      <c r="A370" s="81"/>
      <c r="B370" s="81"/>
      <c r="C370" s="81"/>
      <c r="D370" s="81"/>
      <c r="E370" s="81"/>
      <c r="F370" s="81"/>
      <c r="G370" s="81"/>
      <c r="H370" s="49"/>
      <c r="I370" s="81"/>
      <c r="J370" s="81"/>
      <c r="K370" s="81"/>
      <c r="L370" s="81"/>
      <c r="M370" s="81"/>
      <c r="N370" s="81"/>
    </row>
    <row r="371" spans="1:14" x14ac:dyDescent="0.35">
      <c r="A371" s="81"/>
      <c r="B371" s="81"/>
      <c r="C371" s="81"/>
      <c r="D371" s="81"/>
      <c r="E371" s="81"/>
      <c r="F371" s="81"/>
      <c r="G371" s="81"/>
      <c r="H371" s="49"/>
      <c r="I371" s="81"/>
      <c r="J371" s="81"/>
      <c r="K371" s="81"/>
      <c r="L371" s="81"/>
      <c r="M371" s="81"/>
      <c r="N371" s="81"/>
    </row>
    <row r="372" spans="1:14" x14ac:dyDescent="0.35">
      <c r="A372" s="81"/>
      <c r="B372" s="81"/>
      <c r="C372" s="81"/>
      <c r="D372" s="81"/>
      <c r="E372" s="81"/>
      <c r="F372" s="81"/>
      <c r="G372" s="81"/>
      <c r="H372" s="49"/>
      <c r="I372" s="81"/>
      <c r="J372" s="81"/>
      <c r="K372" s="81"/>
      <c r="L372" s="81"/>
      <c r="M372" s="81"/>
      <c r="N372" s="81"/>
    </row>
    <row r="373" spans="1:14" x14ac:dyDescent="0.35">
      <c r="A373" s="81"/>
      <c r="B373" s="81"/>
      <c r="C373" s="81"/>
      <c r="D373" s="81"/>
      <c r="E373" s="81"/>
      <c r="F373" s="81"/>
      <c r="G373" s="81"/>
      <c r="H373" s="49"/>
      <c r="I373" s="81"/>
      <c r="J373" s="81"/>
      <c r="K373" s="81"/>
      <c r="L373" s="81"/>
      <c r="M373" s="81"/>
      <c r="N373" s="81"/>
    </row>
    <row r="374" spans="1:14" x14ac:dyDescent="0.35">
      <c r="A374" s="81"/>
      <c r="B374" s="81"/>
      <c r="C374" s="81"/>
      <c r="D374" s="81"/>
      <c r="E374" s="81"/>
      <c r="F374" s="81"/>
      <c r="G374" s="81"/>
      <c r="H374" s="49"/>
      <c r="I374" s="81"/>
      <c r="J374" s="81"/>
      <c r="K374" s="81"/>
      <c r="L374" s="81"/>
      <c r="M374" s="81"/>
      <c r="N374" s="81"/>
    </row>
    <row r="375" spans="1:14" x14ac:dyDescent="0.35">
      <c r="A375" s="81"/>
      <c r="B375" s="81"/>
      <c r="C375" s="81"/>
      <c r="D375" s="81"/>
      <c r="E375" s="81"/>
      <c r="F375" s="81"/>
      <c r="G375" s="81"/>
      <c r="H375" s="49"/>
      <c r="I375" s="81"/>
      <c r="J375" s="81"/>
      <c r="K375" s="81"/>
      <c r="L375" s="81"/>
      <c r="M375" s="81"/>
      <c r="N375" s="81"/>
    </row>
    <row r="376" spans="1:14" x14ac:dyDescent="0.35">
      <c r="A376" s="81"/>
      <c r="B376" s="81"/>
      <c r="C376" s="81"/>
      <c r="D376" s="81"/>
      <c r="E376" s="81"/>
      <c r="F376" s="81"/>
      <c r="G376" s="81"/>
      <c r="H376" s="49"/>
      <c r="I376" s="81"/>
      <c r="J376" s="81"/>
      <c r="K376" s="81"/>
      <c r="L376" s="81"/>
      <c r="M376" s="81"/>
      <c r="N376" s="81"/>
    </row>
    <row r="377" spans="1:14" x14ac:dyDescent="0.35">
      <c r="A377" s="81"/>
      <c r="B377" s="81"/>
      <c r="C377" s="81"/>
      <c r="D377" s="81"/>
      <c r="E377" s="81"/>
      <c r="F377" s="81"/>
      <c r="G377" s="81"/>
      <c r="H377" s="49"/>
      <c r="I377" s="81"/>
      <c r="J377" s="81"/>
      <c r="K377" s="81"/>
      <c r="L377" s="81"/>
      <c r="M377" s="81"/>
      <c r="N377" s="81"/>
    </row>
    <row r="378" spans="1:14" x14ac:dyDescent="0.35">
      <c r="A378" s="81"/>
      <c r="B378" s="81"/>
      <c r="C378" s="81"/>
      <c r="D378" s="81"/>
      <c r="E378" s="81"/>
      <c r="F378" s="81"/>
      <c r="G378" s="81"/>
      <c r="H378" s="49"/>
      <c r="I378" s="81"/>
      <c r="J378" s="81"/>
      <c r="K378" s="81"/>
      <c r="L378" s="81"/>
      <c r="M378" s="81"/>
      <c r="N378" s="81"/>
    </row>
    <row r="379" spans="1:14" x14ac:dyDescent="0.35">
      <c r="A379" s="81"/>
      <c r="B379" s="81"/>
      <c r="C379" s="81"/>
      <c r="D379" s="81"/>
      <c r="E379" s="81"/>
      <c r="F379" s="81"/>
      <c r="G379" s="81"/>
      <c r="H379" s="49"/>
      <c r="I379" s="81"/>
      <c r="J379" s="81"/>
      <c r="K379" s="81"/>
      <c r="L379" s="81"/>
      <c r="M379" s="81"/>
      <c r="N379" s="81"/>
    </row>
    <row r="380" spans="1:14" x14ac:dyDescent="0.35">
      <c r="A380" s="81"/>
      <c r="B380" s="81"/>
      <c r="C380" s="81"/>
      <c r="D380" s="81"/>
      <c r="E380" s="81"/>
      <c r="F380" s="81"/>
      <c r="G380" s="81"/>
      <c r="H380" s="49"/>
      <c r="I380" s="81"/>
      <c r="J380" s="81"/>
      <c r="K380" s="81"/>
      <c r="L380" s="81"/>
      <c r="M380" s="81"/>
      <c r="N380" s="81"/>
    </row>
    <row r="381" spans="1:14" x14ac:dyDescent="0.35">
      <c r="A381" s="81"/>
      <c r="B381" s="81"/>
      <c r="C381" s="81"/>
      <c r="D381" s="81"/>
      <c r="E381" s="81"/>
      <c r="F381" s="81"/>
      <c r="G381" s="81"/>
      <c r="H381" s="49"/>
      <c r="I381" s="81"/>
      <c r="J381" s="81"/>
      <c r="K381" s="81"/>
      <c r="L381" s="81"/>
      <c r="M381" s="81"/>
      <c r="N381" s="81"/>
    </row>
    <row r="382" spans="1:14" x14ac:dyDescent="0.35">
      <c r="A382" s="81"/>
      <c r="B382" s="81"/>
      <c r="C382" s="81"/>
      <c r="D382" s="81"/>
      <c r="E382" s="81"/>
      <c r="F382" s="81"/>
      <c r="G382" s="81"/>
      <c r="H382" s="49"/>
      <c r="I382" s="81"/>
      <c r="J382" s="81"/>
      <c r="K382" s="81"/>
      <c r="L382" s="81"/>
      <c r="M382" s="81"/>
      <c r="N382" s="81"/>
    </row>
    <row r="383" spans="1:14" x14ac:dyDescent="0.35">
      <c r="A383" s="81"/>
      <c r="B383" s="81"/>
      <c r="C383" s="81"/>
      <c r="D383" s="81"/>
      <c r="E383" s="81"/>
      <c r="F383" s="81"/>
      <c r="G383" s="81"/>
      <c r="H383" s="49"/>
      <c r="I383" s="81"/>
      <c r="J383" s="81"/>
      <c r="K383" s="81"/>
      <c r="L383" s="81"/>
      <c r="M383" s="81"/>
      <c r="N383" s="81"/>
    </row>
    <row r="384" spans="1:14" x14ac:dyDescent="0.35">
      <c r="A384" s="81"/>
      <c r="B384" s="81"/>
      <c r="C384" s="81"/>
      <c r="D384" s="81"/>
      <c r="E384" s="81"/>
      <c r="F384" s="81"/>
      <c r="G384" s="81"/>
      <c r="H384" s="49"/>
      <c r="I384" s="81"/>
      <c r="J384" s="81"/>
      <c r="K384" s="81"/>
      <c r="L384" s="81"/>
      <c r="M384" s="81"/>
      <c r="N384" s="81"/>
    </row>
    <row r="385" spans="1:14" x14ac:dyDescent="0.35">
      <c r="A385" s="81"/>
      <c r="B385" s="81"/>
      <c r="C385" s="81"/>
      <c r="D385" s="81"/>
      <c r="E385" s="81"/>
      <c r="F385" s="81"/>
      <c r="G385" s="81"/>
      <c r="H385" s="49"/>
      <c r="I385" s="81"/>
      <c r="J385" s="81"/>
      <c r="K385" s="81"/>
      <c r="L385" s="81"/>
      <c r="M385" s="81"/>
      <c r="N385" s="81"/>
    </row>
    <row r="386" spans="1:14" x14ac:dyDescent="0.35">
      <c r="A386" s="81"/>
      <c r="B386" s="81"/>
      <c r="C386" s="81"/>
      <c r="D386" s="81"/>
      <c r="E386" s="81"/>
      <c r="F386" s="81"/>
      <c r="G386" s="81"/>
      <c r="H386" s="49"/>
      <c r="I386" s="81"/>
      <c r="J386" s="81"/>
      <c r="K386" s="81"/>
      <c r="L386" s="81"/>
      <c r="M386" s="81"/>
      <c r="N386" s="81"/>
    </row>
    <row r="387" spans="1:14" x14ac:dyDescent="0.35">
      <c r="A387" s="81"/>
      <c r="B387" s="81"/>
      <c r="C387" s="81"/>
      <c r="D387" s="81"/>
      <c r="E387" s="81"/>
      <c r="F387" s="81"/>
      <c r="G387" s="81"/>
      <c r="H387" s="49"/>
      <c r="I387" s="81"/>
      <c r="J387" s="81"/>
      <c r="K387" s="81"/>
      <c r="L387" s="81"/>
      <c r="M387" s="81"/>
      <c r="N387" s="81"/>
    </row>
    <row r="388" spans="1:14" x14ac:dyDescent="0.35">
      <c r="A388" s="81"/>
      <c r="B388" s="81"/>
      <c r="C388" s="81"/>
      <c r="D388" s="81"/>
      <c r="E388" s="81"/>
      <c r="F388" s="81"/>
      <c r="G388" s="81"/>
      <c r="H388" s="49"/>
      <c r="I388" s="81"/>
      <c r="J388" s="81"/>
      <c r="K388" s="81"/>
      <c r="L388" s="81"/>
      <c r="M388" s="81"/>
      <c r="N388" s="81"/>
    </row>
    <row r="389" spans="1:14" x14ac:dyDescent="0.35">
      <c r="A389" s="81"/>
      <c r="B389" s="81"/>
      <c r="C389" s="81"/>
      <c r="D389" s="81"/>
      <c r="E389" s="81"/>
      <c r="F389" s="81"/>
      <c r="G389" s="81"/>
      <c r="H389" s="49"/>
      <c r="I389" s="81"/>
      <c r="J389" s="81"/>
      <c r="K389" s="81"/>
      <c r="L389" s="81"/>
      <c r="M389" s="81"/>
      <c r="N389" s="81"/>
    </row>
    <row r="390" spans="1:14" x14ac:dyDescent="0.35">
      <c r="A390" s="81"/>
      <c r="B390" s="81"/>
      <c r="C390" s="81"/>
      <c r="D390" s="81"/>
      <c r="E390" s="81"/>
      <c r="F390" s="81"/>
      <c r="G390" s="81"/>
      <c r="H390" s="49"/>
      <c r="I390" s="81"/>
      <c r="J390" s="81"/>
      <c r="K390" s="81"/>
      <c r="L390" s="81"/>
      <c r="M390" s="81"/>
      <c r="N390" s="81"/>
    </row>
    <row r="391" spans="1:14" x14ac:dyDescent="0.35">
      <c r="A391" s="81"/>
      <c r="B391" s="81"/>
      <c r="C391" s="81"/>
      <c r="D391" s="81"/>
      <c r="E391" s="81"/>
      <c r="F391" s="81"/>
      <c r="G391" s="81"/>
      <c r="H391" s="49"/>
      <c r="I391" s="81"/>
      <c r="J391" s="81"/>
      <c r="K391" s="81"/>
      <c r="L391" s="81"/>
      <c r="M391" s="81"/>
      <c r="N391" s="81"/>
    </row>
    <row r="392" spans="1:14" x14ac:dyDescent="0.35">
      <c r="A392" s="81"/>
      <c r="B392" s="81"/>
      <c r="C392" s="81"/>
      <c r="D392" s="81"/>
      <c r="E392" s="81"/>
      <c r="F392" s="81"/>
      <c r="G392" s="81"/>
      <c r="H392" s="49"/>
      <c r="I392" s="81"/>
      <c r="J392" s="81"/>
      <c r="K392" s="81"/>
      <c r="L392" s="81"/>
      <c r="M392" s="81"/>
      <c r="N392" s="81"/>
    </row>
    <row r="393" spans="1:14" x14ac:dyDescent="0.35">
      <c r="A393" s="81"/>
      <c r="B393" s="81"/>
      <c r="C393" s="81"/>
      <c r="D393" s="81"/>
      <c r="E393" s="81"/>
      <c r="F393" s="81"/>
      <c r="G393" s="81"/>
      <c r="H393" s="49"/>
      <c r="I393" s="81"/>
      <c r="J393" s="81"/>
      <c r="K393" s="81"/>
      <c r="L393" s="81"/>
      <c r="M393" s="81"/>
      <c r="N393" s="81"/>
    </row>
    <row r="394" spans="1:14" x14ac:dyDescent="0.35">
      <c r="A394" s="81"/>
      <c r="B394" s="81"/>
      <c r="C394" s="81"/>
      <c r="D394" s="81"/>
      <c r="E394" s="81"/>
      <c r="F394" s="81"/>
      <c r="G394" s="81"/>
      <c r="H394" s="49"/>
      <c r="I394" s="81"/>
      <c r="J394" s="81"/>
      <c r="K394" s="81"/>
      <c r="L394" s="81"/>
      <c r="M394" s="81"/>
      <c r="N394" s="81"/>
    </row>
    <row r="395" spans="1:14" x14ac:dyDescent="0.35">
      <c r="A395" s="81"/>
      <c r="B395" s="81"/>
      <c r="C395" s="81"/>
      <c r="D395" s="81"/>
      <c r="E395" s="81"/>
      <c r="F395" s="81"/>
      <c r="G395" s="81"/>
      <c r="H395" s="49"/>
      <c r="I395" s="81"/>
      <c r="J395" s="81"/>
      <c r="K395" s="81"/>
      <c r="L395" s="81"/>
      <c r="M395" s="81"/>
      <c r="N395" s="81"/>
    </row>
    <row r="396" spans="1:14" x14ac:dyDescent="0.35">
      <c r="A396" s="81"/>
      <c r="B396" s="81"/>
      <c r="C396" s="81"/>
      <c r="D396" s="81"/>
      <c r="E396" s="81"/>
      <c r="F396" s="81"/>
      <c r="G396" s="81"/>
      <c r="H396" s="49"/>
      <c r="I396" s="81"/>
      <c r="J396" s="81"/>
      <c r="K396" s="81"/>
      <c r="L396" s="81"/>
      <c r="M396" s="81"/>
      <c r="N396" s="81"/>
    </row>
    <row r="397" spans="1:14" x14ac:dyDescent="0.35">
      <c r="A397" s="81"/>
      <c r="B397" s="81"/>
      <c r="C397" s="81"/>
      <c r="D397" s="81"/>
      <c r="E397" s="81"/>
      <c r="F397" s="81"/>
      <c r="G397" s="81"/>
      <c r="H397" s="49"/>
      <c r="I397" s="81"/>
      <c r="J397" s="81"/>
      <c r="K397" s="81"/>
      <c r="L397" s="81"/>
      <c r="M397" s="81"/>
      <c r="N397" s="81"/>
    </row>
    <row r="398" spans="1:14" x14ac:dyDescent="0.35">
      <c r="A398" s="81"/>
      <c r="B398" s="81"/>
      <c r="C398" s="81"/>
      <c r="D398" s="81"/>
      <c r="E398" s="81"/>
      <c r="F398" s="81"/>
      <c r="G398" s="81"/>
      <c r="H398" s="49"/>
      <c r="I398" s="81"/>
      <c r="J398" s="81"/>
      <c r="K398" s="81"/>
      <c r="L398" s="81"/>
      <c r="M398" s="81"/>
      <c r="N398" s="81"/>
    </row>
    <row r="399" spans="1:14" x14ac:dyDescent="0.35">
      <c r="A399" s="81"/>
      <c r="B399" s="81"/>
      <c r="C399" s="81"/>
      <c r="D399" s="81"/>
      <c r="E399" s="81"/>
      <c r="F399" s="81"/>
      <c r="G399" s="81"/>
      <c r="H399" s="49"/>
      <c r="I399" s="81"/>
      <c r="J399" s="81"/>
      <c r="K399" s="81"/>
      <c r="L399" s="81"/>
      <c r="M399" s="81"/>
      <c r="N399" s="81"/>
    </row>
    <row r="400" spans="1:14" x14ac:dyDescent="0.35">
      <c r="A400" s="81"/>
      <c r="B400" s="81"/>
      <c r="C400" s="81"/>
      <c r="D400" s="81"/>
      <c r="E400" s="81"/>
      <c r="F400" s="81"/>
      <c r="G400" s="81"/>
      <c r="H400" s="49"/>
      <c r="I400" s="81"/>
      <c r="J400" s="81"/>
      <c r="K400" s="81"/>
      <c r="L400" s="81"/>
      <c r="M400" s="81"/>
      <c r="N400" s="81"/>
    </row>
    <row r="401" spans="1:14" x14ac:dyDescent="0.35">
      <c r="A401" s="81"/>
      <c r="B401" s="81"/>
      <c r="C401" s="81"/>
      <c r="D401" s="81"/>
      <c r="E401" s="81"/>
      <c r="F401" s="81"/>
      <c r="G401" s="81"/>
      <c r="H401" s="49"/>
      <c r="I401" s="81"/>
      <c r="J401" s="81"/>
      <c r="K401" s="81"/>
      <c r="L401" s="81"/>
      <c r="M401" s="81"/>
      <c r="N401" s="81"/>
    </row>
    <row r="402" spans="1:14" x14ac:dyDescent="0.35">
      <c r="A402" s="81"/>
      <c r="B402" s="81"/>
      <c r="C402" s="81"/>
      <c r="D402" s="81"/>
      <c r="E402" s="81"/>
      <c r="F402" s="81"/>
      <c r="G402" s="81"/>
      <c r="H402" s="49"/>
      <c r="I402" s="81"/>
      <c r="J402" s="81"/>
      <c r="K402" s="81"/>
      <c r="L402" s="81"/>
      <c r="M402" s="81"/>
      <c r="N402" s="81"/>
    </row>
    <row r="403" spans="1:14" x14ac:dyDescent="0.35">
      <c r="A403" s="81"/>
      <c r="B403" s="81"/>
      <c r="C403" s="81"/>
      <c r="D403" s="81"/>
      <c r="E403" s="81"/>
      <c r="F403" s="81"/>
      <c r="G403" s="81"/>
      <c r="H403" s="49"/>
      <c r="I403" s="81"/>
      <c r="J403" s="81"/>
      <c r="K403" s="81"/>
      <c r="L403" s="81"/>
      <c r="M403" s="81"/>
      <c r="N403" s="81"/>
    </row>
    <row r="404" spans="1:14" x14ac:dyDescent="0.35">
      <c r="A404" s="81"/>
      <c r="B404" s="81"/>
      <c r="C404" s="81"/>
      <c r="D404" s="81"/>
      <c r="E404" s="81"/>
      <c r="F404" s="81"/>
      <c r="G404" s="81"/>
      <c r="H404" s="49"/>
      <c r="I404" s="81"/>
      <c r="J404" s="81"/>
      <c r="K404" s="81"/>
      <c r="L404" s="81"/>
      <c r="M404" s="81"/>
      <c r="N404" s="81"/>
    </row>
    <row r="405" spans="1:14" x14ac:dyDescent="0.35">
      <c r="A405" s="81"/>
      <c r="B405" s="81"/>
      <c r="C405" s="81"/>
      <c r="D405" s="81"/>
      <c r="E405" s="81"/>
      <c r="F405" s="81"/>
      <c r="G405" s="81"/>
      <c r="H405" s="49"/>
      <c r="I405" s="81"/>
      <c r="J405" s="81"/>
      <c r="K405" s="81"/>
      <c r="L405" s="81"/>
      <c r="M405" s="81"/>
      <c r="N405" s="81"/>
    </row>
    <row r="406" spans="1:14" x14ac:dyDescent="0.35">
      <c r="A406" s="81"/>
      <c r="B406" s="81"/>
      <c r="C406" s="81"/>
      <c r="D406" s="81"/>
      <c r="E406" s="81"/>
      <c r="F406" s="81"/>
      <c r="G406" s="81"/>
      <c r="H406" s="49"/>
      <c r="I406" s="81"/>
      <c r="J406" s="81"/>
      <c r="K406" s="81"/>
      <c r="L406" s="81"/>
      <c r="M406" s="81"/>
      <c r="N406" s="81"/>
    </row>
    <row r="407" spans="1:14" x14ac:dyDescent="0.35">
      <c r="A407" s="81"/>
      <c r="B407" s="81"/>
      <c r="C407" s="81"/>
      <c r="D407" s="81"/>
      <c r="E407" s="81"/>
      <c r="F407" s="81"/>
      <c r="G407" s="81"/>
      <c r="H407" s="49"/>
      <c r="I407" s="81"/>
      <c r="J407" s="81"/>
      <c r="K407" s="81"/>
      <c r="L407" s="81"/>
      <c r="M407" s="81"/>
      <c r="N407" s="81"/>
    </row>
    <row r="408" spans="1:14" x14ac:dyDescent="0.35">
      <c r="A408" s="81"/>
      <c r="B408" s="81"/>
      <c r="C408" s="81"/>
      <c r="D408" s="81"/>
      <c r="E408" s="81"/>
      <c r="F408" s="81"/>
      <c r="G408" s="81"/>
      <c r="H408" s="49"/>
      <c r="I408" s="81"/>
      <c r="J408" s="81"/>
      <c r="K408" s="81"/>
      <c r="L408" s="81"/>
      <c r="M408" s="81"/>
      <c r="N408" s="81"/>
    </row>
    <row r="409" spans="1:14" x14ac:dyDescent="0.35">
      <c r="A409" s="81"/>
      <c r="B409" s="81"/>
      <c r="C409" s="81"/>
      <c r="D409" s="81"/>
      <c r="E409" s="81"/>
      <c r="F409" s="81"/>
      <c r="G409" s="81"/>
      <c r="H409" s="49"/>
      <c r="I409" s="81"/>
      <c r="J409" s="81"/>
      <c r="K409" s="81"/>
      <c r="L409" s="81"/>
      <c r="M409" s="81"/>
      <c r="N409" s="81"/>
    </row>
    <row r="410" spans="1:14" x14ac:dyDescent="0.35">
      <c r="A410" s="81"/>
      <c r="B410" s="81"/>
      <c r="C410" s="81"/>
      <c r="D410" s="81"/>
      <c r="E410" s="81"/>
      <c r="F410" s="81"/>
      <c r="G410" s="81"/>
      <c r="H410" s="49"/>
      <c r="I410" s="81"/>
      <c r="J410" s="81"/>
      <c r="K410" s="81"/>
      <c r="L410" s="81"/>
      <c r="M410" s="81"/>
      <c r="N410" s="81"/>
    </row>
    <row r="411" spans="1:14" x14ac:dyDescent="0.35">
      <c r="A411" s="81"/>
      <c r="B411" s="81"/>
      <c r="C411" s="81"/>
      <c r="D411" s="81"/>
      <c r="E411" s="81"/>
      <c r="F411" s="81"/>
      <c r="G411" s="81"/>
      <c r="H411" s="49"/>
      <c r="I411" s="81"/>
      <c r="J411" s="81"/>
      <c r="K411" s="81"/>
      <c r="L411" s="81"/>
      <c r="M411" s="81"/>
      <c r="N411" s="81"/>
    </row>
    <row r="412" spans="1:14" x14ac:dyDescent="0.35">
      <c r="A412" s="81"/>
      <c r="B412" s="81"/>
      <c r="C412" s="81"/>
      <c r="D412" s="81"/>
      <c r="E412" s="81"/>
      <c r="F412" s="81"/>
      <c r="G412" s="81"/>
      <c r="H412" s="49"/>
      <c r="I412" s="81"/>
      <c r="J412" s="81"/>
      <c r="K412" s="81"/>
      <c r="L412" s="81"/>
      <c r="M412" s="81"/>
      <c r="N412" s="81"/>
    </row>
    <row r="413" spans="1:14" x14ac:dyDescent="0.35">
      <c r="A413" s="81"/>
      <c r="B413" s="81"/>
      <c r="C413" s="81"/>
      <c r="D413" s="81"/>
      <c r="E413" s="81"/>
      <c r="F413" s="81"/>
      <c r="G413" s="81"/>
      <c r="H413" s="49"/>
      <c r="I413" s="81"/>
      <c r="J413" s="81"/>
      <c r="K413" s="81"/>
      <c r="L413" s="81"/>
      <c r="M413" s="81"/>
      <c r="N413" s="81"/>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9" r:id="rId4"/>
    <hyperlink ref="C16"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heetViews>
  <sheetFormatPr defaultColWidth="8.81640625" defaultRowHeight="14.5" outlineLevelRow="1" x14ac:dyDescent="0.35"/>
  <cols>
    <col min="1" max="1" width="13.81640625" style="136" customWidth="1"/>
    <col min="2" max="2" width="60.81640625" style="136" customWidth="1"/>
    <col min="3" max="3" width="41" style="136" customWidth="1"/>
    <col min="4" max="4" width="40.81640625" style="136" customWidth="1"/>
    <col min="5" max="5" width="6.7265625" style="136" customWidth="1"/>
    <col min="6" max="6" width="41.54296875" style="136" customWidth="1"/>
    <col min="7" max="7" width="41.54296875" style="131" customWidth="1"/>
    <col min="8" max="16384" width="8.81640625" style="132"/>
  </cols>
  <sheetData>
    <row r="1" spans="1:7" ht="31" x14ac:dyDescent="0.35">
      <c r="A1" s="176" t="s">
        <v>513</v>
      </c>
      <c r="B1" s="176"/>
      <c r="C1" s="131"/>
      <c r="D1" s="131"/>
      <c r="E1" s="131"/>
      <c r="F1" s="184" t="s">
        <v>1762</v>
      </c>
    </row>
    <row r="2" spans="1:7" ht="15" thickBot="1" x14ac:dyDescent="0.4">
      <c r="A2" s="131"/>
      <c r="B2" s="131"/>
      <c r="C2" s="131"/>
      <c r="D2" s="131"/>
      <c r="E2" s="131"/>
      <c r="F2" s="131"/>
    </row>
    <row r="3" spans="1:7" ht="19" thickBot="1" x14ac:dyDescent="0.4">
      <c r="A3" s="133"/>
      <c r="B3" s="134" t="s">
        <v>59</v>
      </c>
      <c r="C3" s="135" t="s">
        <v>220</v>
      </c>
      <c r="D3" s="133"/>
      <c r="E3" s="133"/>
      <c r="F3" s="131"/>
      <c r="G3" s="133"/>
    </row>
    <row r="4" spans="1:7" ht="15" thickBot="1" x14ac:dyDescent="0.4"/>
    <row r="5" spans="1:7" ht="18.5" x14ac:dyDescent="0.35">
      <c r="A5" s="137"/>
      <c r="B5" s="138" t="s">
        <v>514</v>
      </c>
      <c r="C5" s="137"/>
      <c r="E5" s="139"/>
      <c r="F5" s="139"/>
    </row>
    <row r="6" spans="1:7" x14ac:dyDescent="0.35">
      <c r="B6" s="140" t="s">
        <v>515</v>
      </c>
    </row>
    <row r="7" spans="1:7" x14ac:dyDescent="0.35">
      <c r="B7" s="141" t="s">
        <v>516</v>
      </c>
    </row>
    <row r="8" spans="1:7" ht="15" thickBot="1" x14ac:dyDescent="0.4">
      <c r="B8" s="142" t="s">
        <v>517</v>
      </c>
    </row>
    <row r="9" spans="1:7" x14ac:dyDescent="0.35">
      <c r="B9" s="143"/>
    </row>
    <row r="10" spans="1:7" ht="37" x14ac:dyDescent="0.35">
      <c r="A10" s="144" t="s">
        <v>69</v>
      </c>
      <c r="B10" s="144" t="s">
        <v>515</v>
      </c>
      <c r="C10" s="145"/>
      <c r="D10" s="145"/>
      <c r="E10" s="145"/>
      <c r="F10" s="145"/>
      <c r="G10" s="146"/>
    </row>
    <row r="11" spans="1:7" ht="15" customHeight="1" x14ac:dyDescent="0.35">
      <c r="A11" s="147"/>
      <c r="B11" s="148" t="s">
        <v>518</v>
      </c>
      <c r="C11" s="147" t="s">
        <v>101</v>
      </c>
      <c r="D11" s="147"/>
      <c r="E11" s="147"/>
      <c r="F11" s="149" t="s">
        <v>519</v>
      </c>
      <c r="G11" s="149"/>
    </row>
    <row r="12" spans="1:7" x14ac:dyDescent="0.35">
      <c r="A12" s="136" t="s">
        <v>520</v>
      </c>
      <c r="B12" s="136" t="s">
        <v>521</v>
      </c>
      <c r="C12" s="203">
        <v>40676</v>
      </c>
      <c r="F12" s="199">
        <f>IF($C$15=0,"",IF(C12="[for completion]","",C12/$C$15))</f>
        <v>0.52054619213984976</v>
      </c>
    </row>
    <row r="13" spans="1:7" x14ac:dyDescent="0.35">
      <c r="A13" s="136" t="s">
        <v>522</v>
      </c>
      <c r="B13" s="136" t="s">
        <v>523</v>
      </c>
      <c r="C13" s="203">
        <v>37465</v>
      </c>
      <c r="F13" s="199">
        <f>IF($C$15=0,"",IF(C13="[for completion]","",C13/$C$15))</f>
        <v>0.47945380786015024</v>
      </c>
    </row>
    <row r="14" spans="1:7" x14ac:dyDescent="0.35">
      <c r="A14" s="136" t="s">
        <v>524</v>
      </c>
      <c r="B14" s="136" t="s">
        <v>134</v>
      </c>
      <c r="C14" s="203">
        <v>0</v>
      </c>
      <c r="F14" s="199">
        <f>IF($C$15=0,"",IF(C14="[for completion]","",C14/$C$15))</f>
        <v>0</v>
      </c>
    </row>
    <row r="15" spans="1:7" x14ac:dyDescent="0.35">
      <c r="A15" s="136" t="s">
        <v>525</v>
      </c>
      <c r="B15" s="151" t="s">
        <v>136</v>
      </c>
      <c r="C15" s="203">
        <f>SUM(C12:C14)</f>
        <v>78141</v>
      </c>
      <c r="F15" s="170">
        <f>SUM(F12:F14)</f>
        <v>1</v>
      </c>
    </row>
    <row r="16" spans="1:7" outlineLevel="1" x14ac:dyDescent="0.35">
      <c r="A16" s="136" t="s">
        <v>526</v>
      </c>
      <c r="B16" s="153" t="s">
        <v>527</v>
      </c>
      <c r="C16" s="200"/>
      <c r="F16" s="199">
        <f t="shared" ref="F16:F26" si="0">IF($C$15=0,"",IF(C16="[for completion]","",C16/$C$15))</f>
        <v>0</v>
      </c>
    </row>
    <row r="17" spans="1:7" outlineLevel="1" x14ac:dyDescent="0.35">
      <c r="A17" s="136" t="s">
        <v>528</v>
      </c>
      <c r="B17" s="153" t="s">
        <v>1564</v>
      </c>
      <c r="C17" s="200"/>
      <c r="F17" s="199">
        <f t="shared" si="0"/>
        <v>0</v>
      </c>
    </row>
    <row r="18" spans="1:7" hidden="1" outlineLevel="1" x14ac:dyDescent="0.35">
      <c r="A18" s="136" t="s">
        <v>529</v>
      </c>
      <c r="B18" s="153" t="s">
        <v>138</v>
      </c>
      <c r="C18" s="200"/>
      <c r="F18" s="199">
        <f t="shared" si="0"/>
        <v>0</v>
      </c>
    </row>
    <row r="19" spans="1:7" hidden="1" outlineLevel="1" x14ac:dyDescent="0.35">
      <c r="A19" s="136" t="s">
        <v>530</v>
      </c>
      <c r="B19" s="153" t="s">
        <v>138</v>
      </c>
      <c r="C19" s="200"/>
      <c r="F19" s="199">
        <f t="shared" si="0"/>
        <v>0</v>
      </c>
    </row>
    <row r="20" spans="1:7" hidden="1" outlineLevel="1" x14ac:dyDescent="0.35">
      <c r="A20" s="136" t="s">
        <v>531</v>
      </c>
      <c r="B20" s="153" t="s">
        <v>138</v>
      </c>
      <c r="C20" s="200"/>
      <c r="F20" s="199">
        <f t="shared" si="0"/>
        <v>0</v>
      </c>
    </row>
    <row r="21" spans="1:7" hidden="1" outlineLevel="1" x14ac:dyDescent="0.35">
      <c r="A21" s="136" t="s">
        <v>532</v>
      </c>
      <c r="B21" s="153" t="s">
        <v>138</v>
      </c>
      <c r="C21" s="200"/>
      <c r="F21" s="199">
        <f t="shared" si="0"/>
        <v>0</v>
      </c>
    </row>
    <row r="22" spans="1:7" hidden="1" outlineLevel="1" x14ac:dyDescent="0.35">
      <c r="A22" s="136" t="s">
        <v>533</v>
      </c>
      <c r="B22" s="153" t="s">
        <v>138</v>
      </c>
      <c r="C22" s="200"/>
      <c r="F22" s="199">
        <f t="shared" si="0"/>
        <v>0</v>
      </c>
    </row>
    <row r="23" spans="1:7" hidden="1" outlineLevel="1" x14ac:dyDescent="0.35">
      <c r="A23" s="136" t="s">
        <v>534</v>
      </c>
      <c r="B23" s="153" t="s">
        <v>138</v>
      </c>
      <c r="C23" s="200"/>
      <c r="F23" s="199">
        <f t="shared" si="0"/>
        <v>0</v>
      </c>
    </row>
    <row r="24" spans="1:7" hidden="1" outlineLevel="1" x14ac:dyDescent="0.35">
      <c r="A24" s="136" t="s">
        <v>535</v>
      </c>
      <c r="B24" s="153" t="s">
        <v>138</v>
      </c>
      <c r="C24" s="200"/>
      <c r="F24" s="199">
        <f t="shared" si="0"/>
        <v>0</v>
      </c>
    </row>
    <row r="25" spans="1:7" hidden="1" outlineLevel="1" x14ac:dyDescent="0.35">
      <c r="A25" s="136" t="s">
        <v>536</v>
      </c>
      <c r="B25" s="153" t="s">
        <v>138</v>
      </c>
      <c r="C25" s="200"/>
      <c r="F25" s="199">
        <f t="shared" si="0"/>
        <v>0</v>
      </c>
    </row>
    <row r="26" spans="1:7" hidden="1" outlineLevel="1" x14ac:dyDescent="0.35">
      <c r="A26" s="136" t="s">
        <v>537</v>
      </c>
      <c r="B26" s="153" t="s">
        <v>138</v>
      </c>
      <c r="C26" s="201"/>
      <c r="D26" s="132"/>
      <c r="E26" s="132"/>
      <c r="F26" s="199">
        <f t="shared" si="0"/>
        <v>0</v>
      </c>
    </row>
    <row r="27" spans="1:7" ht="15" customHeight="1" collapsed="1" x14ac:dyDescent="0.35">
      <c r="A27" s="147"/>
      <c r="B27" s="148" t="s">
        <v>538</v>
      </c>
      <c r="C27" s="147" t="s">
        <v>539</v>
      </c>
      <c r="D27" s="147" t="s">
        <v>540</v>
      </c>
      <c r="E27" s="154"/>
      <c r="F27" s="147" t="s">
        <v>541</v>
      </c>
      <c r="G27" s="149"/>
    </row>
    <row r="28" spans="1:7" x14ac:dyDescent="0.35">
      <c r="A28" s="136" t="s">
        <v>542</v>
      </c>
      <c r="B28" s="136" t="s">
        <v>543</v>
      </c>
      <c r="C28" s="203">
        <v>73043</v>
      </c>
      <c r="D28" s="203">
        <v>27309</v>
      </c>
      <c r="F28" s="203">
        <v>100352</v>
      </c>
    </row>
    <row r="29" spans="1:7" hidden="1" outlineLevel="1" x14ac:dyDescent="0.35">
      <c r="A29" s="136" t="s">
        <v>544</v>
      </c>
      <c r="B29" s="155" t="s">
        <v>545</v>
      </c>
    </row>
    <row r="30" spans="1:7" hidden="1" outlineLevel="1" x14ac:dyDescent="0.35">
      <c r="A30" s="136" t="s">
        <v>546</v>
      </c>
      <c r="B30" s="155" t="s">
        <v>547</v>
      </c>
    </row>
    <row r="31" spans="1:7" hidden="1" outlineLevel="1" x14ac:dyDescent="0.35">
      <c r="A31" s="136" t="s">
        <v>548</v>
      </c>
      <c r="B31" s="155"/>
    </row>
    <row r="32" spans="1:7" hidden="1" outlineLevel="1" x14ac:dyDescent="0.35">
      <c r="A32" s="136" t="s">
        <v>549</v>
      </c>
      <c r="B32" s="155"/>
    </row>
    <row r="33" spans="1:7" hidden="1" outlineLevel="1" x14ac:dyDescent="0.35">
      <c r="A33" s="136" t="s">
        <v>1769</v>
      </c>
      <c r="B33" s="155"/>
    </row>
    <row r="34" spans="1:7" outlineLevel="1" x14ac:dyDescent="0.35">
      <c r="A34" s="136" t="s">
        <v>1770</v>
      </c>
      <c r="B34" s="155"/>
    </row>
    <row r="35" spans="1:7" ht="15" customHeight="1" x14ac:dyDescent="0.35">
      <c r="A35" s="147"/>
      <c r="B35" s="148" t="s">
        <v>550</v>
      </c>
      <c r="C35" s="147" t="s">
        <v>551</v>
      </c>
      <c r="D35" s="147" t="s">
        <v>552</v>
      </c>
      <c r="E35" s="154"/>
      <c r="F35" s="149" t="s">
        <v>519</v>
      </c>
      <c r="G35" s="149"/>
    </row>
    <row r="36" spans="1:7" x14ac:dyDescent="0.35">
      <c r="A36" s="136" t="s">
        <v>553</v>
      </c>
      <c r="B36" s="136" t="s">
        <v>554</v>
      </c>
      <c r="C36" s="170">
        <v>8.9999999999999993E-3</v>
      </c>
      <c r="D36" s="170">
        <v>3.7999999999999999E-2</v>
      </c>
      <c r="E36" s="202"/>
      <c r="F36" s="170">
        <v>1.7999999999999999E-2</v>
      </c>
    </row>
    <row r="37" spans="1:7" outlineLevel="1" x14ac:dyDescent="0.35">
      <c r="A37" s="136" t="s">
        <v>555</v>
      </c>
      <c r="C37" s="170"/>
      <c r="D37" s="170"/>
      <c r="E37" s="202"/>
      <c r="F37" s="170"/>
    </row>
    <row r="38" spans="1:7" hidden="1" outlineLevel="1" x14ac:dyDescent="0.35">
      <c r="A38" s="136" t="s">
        <v>556</v>
      </c>
      <c r="C38" s="170"/>
      <c r="D38" s="170"/>
      <c r="E38" s="202"/>
      <c r="F38" s="170"/>
    </row>
    <row r="39" spans="1:7" hidden="1" outlineLevel="1" x14ac:dyDescent="0.35">
      <c r="A39" s="136" t="s">
        <v>557</v>
      </c>
      <c r="C39" s="170"/>
      <c r="D39" s="170"/>
      <c r="E39" s="202"/>
      <c r="F39" s="170"/>
    </row>
    <row r="40" spans="1:7" hidden="1" outlineLevel="1" x14ac:dyDescent="0.35">
      <c r="A40" s="136" t="s">
        <v>558</v>
      </c>
      <c r="C40" s="170"/>
      <c r="D40" s="170"/>
      <c r="E40" s="202"/>
      <c r="F40" s="170"/>
    </row>
    <row r="41" spans="1:7" hidden="1" outlineLevel="1" x14ac:dyDescent="0.35">
      <c r="A41" s="136" t="s">
        <v>559</v>
      </c>
      <c r="C41" s="170"/>
      <c r="D41" s="170"/>
      <c r="E41" s="202"/>
      <c r="F41" s="170"/>
    </row>
    <row r="42" spans="1:7" hidden="1" outlineLevel="1" x14ac:dyDescent="0.35">
      <c r="A42" s="136" t="s">
        <v>560</v>
      </c>
      <c r="C42" s="170"/>
      <c r="D42" s="170"/>
      <c r="E42" s="202"/>
      <c r="F42" s="170"/>
    </row>
    <row r="43" spans="1:7" ht="15" customHeight="1" collapsed="1" x14ac:dyDescent="0.35">
      <c r="A43" s="147"/>
      <c r="B43" s="148" t="s">
        <v>561</v>
      </c>
      <c r="C43" s="147" t="s">
        <v>551</v>
      </c>
      <c r="D43" s="147" t="s">
        <v>552</v>
      </c>
      <c r="E43" s="154"/>
      <c r="F43" s="149" t="s">
        <v>519</v>
      </c>
      <c r="G43" s="149"/>
    </row>
    <row r="44" spans="1:7" x14ac:dyDescent="0.35">
      <c r="A44" s="136" t="s">
        <v>562</v>
      </c>
      <c r="B44" s="156" t="s">
        <v>563</v>
      </c>
      <c r="C44" s="169">
        <f>SUM(C45:C72)</f>
        <v>1</v>
      </c>
      <c r="D44" s="169">
        <f>SUM(D45:D72)</f>
        <v>1</v>
      </c>
      <c r="E44" s="170"/>
      <c r="F44" s="169">
        <f>SUM(F45:F72)</f>
        <v>1</v>
      </c>
      <c r="G44" s="136"/>
    </row>
    <row r="45" spans="1:7" hidden="1" x14ac:dyDescent="0.35">
      <c r="A45" s="136" t="s">
        <v>564</v>
      </c>
      <c r="B45" s="136" t="s">
        <v>565</v>
      </c>
      <c r="C45" s="170" t="s">
        <v>71</v>
      </c>
      <c r="D45" s="170" t="s">
        <v>71</v>
      </c>
      <c r="E45" s="170"/>
      <c r="F45" s="170" t="s">
        <v>71</v>
      </c>
      <c r="G45" s="136"/>
    </row>
    <row r="46" spans="1:7" hidden="1" x14ac:dyDescent="0.35">
      <c r="A46" s="136" t="s">
        <v>566</v>
      </c>
      <c r="B46" s="136" t="s">
        <v>567</v>
      </c>
      <c r="C46" s="170" t="s">
        <v>71</v>
      </c>
      <c r="D46" s="170" t="s">
        <v>71</v>
      </c>
      <c r="E46" s="170"/>
      <c r="F46" s="170" t="s">
        <v>71</v>
      </c>
      <c r="G46" s="136"/>
    </row>
    <row r="47" spans="1:7" hidden="1" x14ac:dyDescent="0.35">
      <c r="A47" s="136" t="s">
        <v>568</v>
      </c>
      <c r="B47" s="136" t="s">
        <v>569</v>
      </c>
      <c r="C47" s="170" t="s">
        <v>71</v>
      </c>
      <c r="D47" s="170" t="s">
        <v>71</v>
      </c>
      <c r="E47" s="170"/>
      <c r="F47" s="170" t="s">
        <v>71</v>
      </c>
      <c r="G47" s="136"/>
    </row>
    <row r="48" spans="1:7" hidden="1" x14ac:dyDescent="0.35">
      <c r="A48" s="136" t="s">
        <v>570</v>
      </c>
      <c r="B48" s="136" t="s">
        <v>571</v>
      </c>
      <c r="C48" s="170" t="s">
        <v>71</v>
      </c>
      <c r="D48" s="170" t="s">
        <v>71</v>
      </c>
      <c r="E48" s="170"/>
      <c r="F48" s="170" t="s">
        <v>71</v>
      </c>
      <c r="G48" s="136"/>
    </row>
    <row r="49" spans="1:7" hidden="1" x14ac:dyDescent="0.35">
      <c r="A49" s="136" t="s">
        <v>572</v>
      </c>
      <c r="B49" s="136" t="s">
        <v>573</v>
      </c>
      <c r="C49" s="170" t="s">
        <v>71</v>
      </c>
      <c r="D49" s="170" t="s">
        <v>71</v>
      </c>
      <c r="E49" s="170"/>
      <c r="F49" s="170" t="s">
        <v>71</v>
      </c>
      <c r="G49" s="136"/>
    </row>
    <row r="50" spans="1:7" hidden="1" x14ac:dyDescent="0.35">
      <c r="A50" s="136" t="s">
        <v>574</v>
      </c>
      <c r="B50" s="136" t="s">
        <v>575</v>
      </c>
      <c r="C50" s="170" t="s">
        <v>71</v>
      </c>
      <c r="D50" s="170" t="s">
        <v>71</v>
      </c>
      <c r="E50" s="170"/>
      <c r="F50" s="170" t="s">
        <v>71</v>
      </c>
      <c r="G50" s="136"/>
    </row>
    <row r="51" spans="1:7" hidden="1" x14ac:dyDescent="0.35">
      <c r="A51" s="136" t="s">
        <v>576</v>
      </c>
      <c r="B51" s="136" t="s">
        <v>577</v>
      </c>
      <c r="C51" s="170" t="s">
        <v>71</v>
      </c>
      <c r="D51" s="170" t="s">
        <v>71</v>
      </c>
      <c r="E51" s="170"/>
      <c r="F51" s="170" t="s">
        <v>71</v>
      </c>
      <c r="G51" s="136"/>
    </row>
    <row r="52" spans="1:7" hidden="1" x14ac:dyDescent="0.35">
      <c r="A52" s="136" t="s">
        <v>578</v>
      </c>
      <c r="B52" s="136" t="s">
        <v>579</v>
      </c>
      <c r="C52" s="170" t="s">
        <v>71</v>
      </c>
      <c r="D52" s="170" t="s">
        <v>71</v>
      </c>
      <c r="E52" s="170"/>
      <c r="F52" s="170" t="s">
        <v>71</v>
      </c>
      <c r="G52" s="136"/>
    </row>
    <row r="53" spans="1:7" hidden="1" x14ac:dyDescent="0.35">
      <c r="A53" s="136" t="s">
        <v>580</v>
      </c>
      <c r="B53" s="136" t="s">
        <v>581</v>
      </c>
      <c r="C53" s="170" t="s">
        <v>71</v>
      </c>
      <c r="D53" s="170" t="s">
        <v>71</v>
      </c>
      <c r="E53" s="170"/>
      <c r="F53" s="170" t="s">
        <v>71</v>
      </c>
      <c r="G53" s="136"/>
    </row>
    <row r="54" spans="1:7" hidden="1" x14ac:dyDescent="0.35">
      <c r="A54" s="136" t="s">
        <v>582</v>
      </c>
      <c r="B54" s="136" t="s">
        <v>583</v>
      </c>
      <c r="C54" s="170" t="s">
        <v>71</v>
      </c>
      <c r="D54" s="170" t="s">
        <v>71</v>
      </c>
      <c r="E54" s="170"/>
      <c r="F54" s="170" t="s">
        <v>71</v>
      </c>
      <c r="G54" s="136"/>
    </row>
    <row r="55" spans="1:7" hidden="1" x14ac:dyDescent="0.35">
      <c r="A55" s="136" t="s">
        <v>584</v>
      </c>
      <c r="B55" s="136" t="s">
        <v>585</v>
      </c>
      <c r="C55" s="170" t="s">
        <v>71</v>
      </c>
      <c r="D55" s="170" t="s">
        <v>71</v>
      </c>
      <c r="E55" s="170"/>
      <c r="F55" s="170" t="s">
        <v>71</v>
      </c>
      <c r="G55" s="136"/>
    </row>
    <row r="56" spans="1:7" hidden="1" x14ac:dyDescent="0.35">
      <c r="A56" s="136" t="s">
        <v>586</v>
      </c>
      <c r="B56" s="136" t="s">
        <v>587</v>
      </c>
      <c r="C56" s="170" t="s">
        <v>71</v>
      </c>
      <c r="D56" s="170" t="s">
        <v>71</v>
      </c>
      <c r="E56" s="170"/>
      <c r="F56" s="170" t="s">
        <v>71</v>
      </c>
      <c r="G56" s="136"/>
    </row>
    <row r="57" spans="1:7" hidden="1" x14ac:dyDescent="0.35">
      <c r="A57" s="136" t="s">
        <v>588</v>
      </c>
      <c r="B57" s="136" t="s">
        <v>589</v>
      </c>
      <c r="C57" s="170" t="s">
        <v>71</v>
      </c>
      <c r="D57" s="170" t="s">
        <v>71</v>
      </c>
      <c r="E57" s="170"/>
      <c r="F57" s="170" t="s">
        <v>71</v>
      </c>
      <c r="G57" s="136"/>
    </row>
    <row r="58" spans="1:7" hidden="1" x14ac:dyDescent="0.35">
      <c r="A58" s="136" t="s">
        <v>590</v>
      </c>
      <c r="B58" s="136" t="s">
        <v>591</v>
      </c>
      <c r="C58" s="170" t="s">
        <v>71</v>
      </c>
      <c r="D58" s="170" t="s">
        <v>71</v>
      </c>
      <c r="E58" s="170"/>
      <c r="F58" s="170" t="s">
        <v>71</v>
      </c>
      <c r="G58" s="136"/>
    </row>
    <row r="59" spans="1:7" hidden="1" x14ac:dyDescent="0.35">
      <c r="A59" s="136" t="s">
        <v>592</v>
      </c>
      <c r="B59" s="136" t="s">
        <v>593</v>
      </c>
      <c r="C59" s="170" t="s">
        <v>71</v>
      </c>
      <c r="D59" s="170" t="s">
        <v>71</v>
      </c>
      <c r="E59" s="170"/>
      <c r="F59" s="170" t="s">
        <v>71</v>
      </c>
      <c r="G59" s="136"/>
    </row>
    <row r="60" spans="1:7" hidden="1" x14ac:dyDescent="0.35">
      <c r="A60" s="136" t="s">
        <v>594</v>
      </c>
      <c r="B60" s="136" t="s">
        <v>3</v>
      </c>
      <c r="C60" s="170" t="s">
        <v>71</v>
      </c>
      <c r="D60" s="170" t="s">
        <v>71</v>
      </c>
      <c r="E60" s="170"/>
      <c r="F60" s="170" t="s">
        <v>71</v>
      </c>
      <c r="G60" s="136"/>
    </row>
    <row r="61" spans="1:7" hidden="1" x14ac:dyDescent="0.35">
      <c r="A61" s="136" t="s">
        <v>595</v>
      </c>
      <c r="B61" s="136" t="s">
        <v>596</v>
      </c>
      <c r="C61" s="170" t="s">
        <v>71</v>
      </c>
      <c r="D61" s="170" t="s">
        <v>71</v>
      </c>
      <c r="E61" s="170"/>
      <c r="F61" s="170" t="s">
        <v>71</v>
      </c>
      <c r="G61" s="136"/>
    </row>
    <row r="62" spans="1:7" hidden="1" x14ac:dyDescent="0.35">
      <c r="A62" s="136" t="s">
        <v>597</v>
      </c>
      <c r="B62" s="136" t="s">
        <v>598</v>
      </c>
      <c r="C62" s="170" t="s">
        <v>71</v>
      </c>
      <c r="D62" s="170" t="s">
        <v>71</v>
      </c>
      <c r="E62" s="170"/>
      <c r="F62" s="170" t="s">
        <v>71</v>
      </c>
      <c r="G62" s="136"/>
    </row>
    <row r="63" spans="1:7" hidden="1" x14ac:dyDescent="0.35">
      <c r="A63" s="136" t="s">
        <v>599</v>
      </c>
      <c r="B63" s="136" t="s">
        <v>600</v>
      </c>
      <c r="C63" s="170" t="s">
        <v>71</v>
      </c>
      <c r="D63" s="170" t="s">
        <v>71</v>
      </c>
      <c r="E63" s="170"/>
      <c r="F63" s="170" t="s">
        <v>71</v>
      </c>
      <c r="G63" s="136"/>
    </row>
    <row r="64" spans="1:7" hidden="1" x14ac:dyDescent="0.35">
      <c r="A64" s="136" t="s">
        <v>601</v>
      </c>
      <c r="B64" s="136" t="s">
        <v>602</v>
      </c>
      <c r="C64" s="170" t="s">
        <v>71</v>
      </c>
      <c r="D64" s="170" t="s">
        <v>71</v>
      </c>
      <c r="E64" s="170"/>
      <c r="F64" s="170" t="s">
        <v>71</v>
      </c>
      <c r="G64" s="136"/>
    </row>
    <row r="65" spans="1:7" hidden="1" x14ac:dyDescent="0.35">
      <c r="A65" s="136" t="s">
        <v>603</v>
      </c>
      <c r="B65" s="136" t="s">
        <v>604</v>
      </c>
      <c r="C65" s="170" t="s">
        <v>71</v>
      </c>
      <c r="D65" s="170" t="s">
        <v>71</v>
      </c>
      <c r="E65" s="170"/>
      <c r="F65" s="170" t="s">
        <v>71</v>
      </c>
      <c r="G65" s="136"/>
    </row>
    <row r="66" spans="1:7" hidden="1" x14ac:dyDescent="0.35">
      <c r="A66" s="136" t="s">
        <v>605</v>
      </c>
      <c r="B66" s="136" t="s">
        <v>606</v>
      </c>
      <c r="C66" s="170" t="s">
        <v>71</v>
      </c>
      <c r="D66" s="170" t="s">
        <v>71</v>
      </c>
      <c r="E66" s="170"/>
      <c r="F66" s="170" t="s">
        <v>71</v>
      </c>
      <c r="G66" s="136"/>
    </row>
    <row r="67" spans="1:7" hidden="1" x14ac:dyDescent="0.35">
      <c r="A67" s="136" t="s">
        <v>607</v>
      </c>
      <c r="B67" s="136" t="s">
        <v>608</v>
      </c>
      <c r="C67" s="170" t="s">
        <v>71</v>
      </c>
      <c r="D67" s="170" t="s">
        <v>71</v>
      </c>
      <c r="E67" s="170"/>
      <c r="F67" s="170" t="s">
        <v>71</v>
      </c>
      <c r="G67" s="136"/>
    </row>
    <row r="68" spans="1:7" hidden="1" x14ac:dyDescent="0.35">
      <c r="A68" s="136" t="s">
        <v>609</v>
      </c>
      <c r="B68" s="136" t="s">
        <v>610</v>
      </c>
      <c r="C68" s="170" t="s">
        <v>71</v>
      </c>
      <c r="D68" s="170" t="s">
        <v>71</v>
      </c>
      <c r="E68" s="170"/>
      <c r="F68" s="170" t="s">
        <v>71</v>
      </c>
      <c r="G68" s="136"/>
    </row>
    <row r="69" spans="1:7" hidden="1" x14ac:dyDescent="0.35">
      <c r="A69" s="136" t="s">
        <v>611</v>
      </c>
      <c r="B69" s="136" t="s">
        <v>612</v>
      </c>
      <c r="C69" s="170" t="s">
        <v>71</v>
      </c>
      <c r="D69" s="170" t="s">
        <v>71</v>
      </c>
      <c r="E69" s="170"/>
      <c r="F69" s="170" t="s">
        <v>71</v>
      </c>
      <c r="G69" s="136"/>
    </row>
    <row r="70" spans="1:7" hidden="1" x14ac:dyDescent="0.35">
      <c r="A70" s="136" t="s">
        <v>613</v>
      </c>
      <c r="B70" s="136" t="s">
        <v>614</v>
      </c>
      <c r="C70" s="170" t="s">
        <v>71</v>
      </c>
      <c r="D70" s="170" t="s">
        <v>71</v>
      </c>
      <c r="E70" s="170"/>
      <c r="F70" s="170" t="s">
        <v>71</v>
      </c>
      <c r="G70" s="136"/>
    </row>
    <row r="71" spans="1:7" x14ac:dyDescent="0.35">
      <c r="A71" s="136" t="s">
        <v>615</v>
      </c>
      <c r="B71" s="136" t="s">
        <v>6</v>
      </c>
      <c r="C71" s="170">
        <v>1</v>
      </c>
      <c r="D71" s="170">
        <v>1</v>
      </c>
      <c r="E71" s="170"/>
      <c r="F71" s="170">
        <v>1</v>
      </c>
      <c r="G71" s="136"/>
    </row>
    <row r="72" spans="1:7" hidden="1" x14ac:dyDescent="0.35">
      <c r="A72" s="136" t="s">
        <v>616</v>
      </c>
      <c r="B72" s="136" t="s">
        <v>617</v>
      </c>
      <c r="C72" s="170" t="s">
        <v>71</v>
      </c>
      <c r="D72" s="170" t="s">
        <v>71</v>
      </c>
      <c r="E72" s="170"/>
      <c r="F72" s="170" t="s">
        <v>71</v>
      </c>
      <c r="G72" s="136"/>
    </row>
    <row r="73" spans="1:7" x14ac:dyDescent="0.35">
      <c r="A73" s="136" t="s">
        <v>618</v>
      </c>
      <c r="B73" s="156" t="s">
        <v>306</v>
      </c>
      <c r="C73" s="169">
        <f>SUM(C74:C76)</f>
        <v>0</v>
      </c>
      <c r="D73" s="169">
        <f>SUM(D74:D76)</f>
        <v>0</v>
      </c>
      <c r="E73" s="170"/>
      <c r="F73" s="169">
        <f>SUM(F74:F76)</f>
        <v>0</v>
      </c>
      <c r="G73" s="136"/>
    </row>
    <row r="74" spans="1:7" hidden="1" x14ac:dyDescent="0.35">
      <c r="A74" s="136" t="s">
        <v>619</v>
      </c>
      <c r="B74" s="136" t="s">
        <v>620</v>
      </c>
      <c r="C74" s="170" t="s">
        <v>71</v>
      </c>
      <c r="D74" s="170" t="s">
        <v>71</v>
      </c>
      <c r="E74" s="170"/>
      <c r="F74" s="170" t="s">
        <v>71</v>
      </c>
      <c r="G74" s="136"/>
    </row>
    <row r="75" spans="1:7" hidden="1" x14ac:dyDescent="0.35">
      <c r="A75" s="136" t="s">
        <v>621</v>
      </c>
      <c r="B75" s="136" t="s">
        <v>622</v>
      </c>
      <c r="C75" s="170" t="s">
        <v>71</v>
      </c>
      <c r="D75" s="170" t="s">
        <v>71</v>
      </c>
      <c r="E75" s="170"/>
      <c r="F75" s="170" t="s">
        <v>71</v>
      </c>
      <c r="G75" s="136"/>
    </row>
    <row r="76" spans="1:7" hidden="1" x14ac:dyDescent="0.35">
      <c r="A76" s="136" t="s">
        <v>1737</v>
      </c>
      <c r="B76" s="136" t="s">
        <v>2</v>
      </c>
      <c r="C76" s="170" t="s">
        <v>71</v>
      </c>
      <c r="D76" s="170" t="s">
        <v>71</v>
      </c>
      <c r="E76" s="170"/>
      <c r="F76" s="170" t="s">
        <v>71</v>
      </c>
      <c r="G76" s="136"/>
    </row>
    <row r="77" spans="1:7" x14ac:dyDescent="0.35">
      <c r="A77" s="136" t="s">
        <v>623</v>
      </c>
      <c r="B77" s="156" t="s">
        <v>134</v>
      </c>
      <c r="C77" s="169">
        <f>SUM(C78:C87)</f>
        <v>0</v>
      </c>
      <c r="D77" s="169">
        <f>SUM(D78:D87)</f>
        <v>0</v>
      </c>
      <c r="E77" s="170"/>
      <c r="F77" s="169">
        <f>SUM(F78:F87)</f>
        <v>0</v>
      </c>
      <c r="G77" s="136"/>
    </row>
    <row r="78" spans="1:7" hidden="1" x14ac:dyDescent="0.35">
      <c r="A78" s="136" t="s">
        <v>624</v>
      </c>
      <c r="B78" s="157" t="s">
        <v>308</v>
      </c>
      <c r="C78" s="170" t="s">
        <v>71</v>
      </c>
      <c r="D78" s="170" t="s">
        <v>71</v>
      </c>
      <c r="E78" s="170"/>
      <c r="F78" s="170" t="s">
        <v>71</v>
      </c>
      <c r="G78" s="136"/>
    </row>
    <row r="79" spans="1:7" hidden="1" x14ac:dyDescent="0.35">
      <c r="A79" s="136" t="s">
        <v>625</v>
      </c>
      <c r="B79" s="157" t="s">
        <v>310</v>
      </c>
      <c r="C79" s="170" t="s">
        <v>71</v>
      </c>
      <c r="D79" s="170" t="s">
        <v>71</v>
      </c>
      <c r="E79" s="170"/>
      <c r="F79" s="170" t="s">
        <v>71</v>
      </c>
      <c r="G79" s="136"/>
    </row>
    <row r="80" spans="1:7" hidden="1" x14ac:dyDescent="0.35">
      <c r="A80" s="136" t="s">
        <v>626</v>
      </c>
      <c r="B80" s="157" t="s">
        <v>312</v>
      </c>
      <c r="C80" s="170" t="s">
        <v>71</v>
      </c>
      <c r="D80" s="170" t="s">
        <v>71</v>
      </c>
      <c r="E80" s="170"/>
      <c r="F80" s="170" t="s">
        <v>71</v>
      </c>
      <c r="G80" s="136"/>
    </row>
    <row r="81" spans="1:7" hidden="1" x14ac:dyDescent="0.35">
      <c r="A81" s="136" t="s">
        <v>627</v>
      </c>
      <c r="B81" s="157" t="s">
        <v>12</v>
      </c>
      <c r="C81" s="170" t="s">
        <v>71</v>
      </c>
      <c r="D81" s="170" t="s">
        <v>71</v>
      </c>
      <c r="E81" s="170"/>
      <c r="F81" s="170" t="s">
        <v>71</v>
      </c>
      <c r="G81" s="136"/>
    </row>
    <row r="82" spans="1:7" hidden="1" x14ac:dyDescent="0.35">
      <c r="A82" s="136" t="s">
        <v>628</v>
      </c>
      <c r="B82" s="157" t="s">
        <v>315</v>
      </c>
      <c r="C82" s="170" t="s">
        <v>71</v>
      </c>
      <c r="D82" s="170" t="s">
        <v>71</v>
      </c>
      <c r="E82" s="170"/>
      <c r="F82" s="170" t="s">
        <v>71</v>
      </c>
      <c r="G82" s="136"/>
    </row>
    <row r="83" spans="1:7" hidden="1" x14ac:dyDescent="0.35">
      <c r="A83" s="136" t="s">
        <v>629</v>
      </c>
      <c r="B83" s="157" t="s">
        <v>317</v>
      </c>
      <c r="C83" s="170" t="s">
        <v>71</v>
      </c>
      <c r="D83" s="170" t="s">
        <v>71</v>
      </c>
      <c r="E83" s="170"/>
      <c r="F83" s="170" t="s">
        <v>71</v>
      </c>
      <c r="G83" s="136"/>
    </row>
    <row r="84" spans="1:7" hidden="1" x14ac:dyDescent="0.35">
      <c r="A84" s="136" t="s">
        <v>630</v>
      </c>
      <c r="B84" s="157" t="s">
        <v>319</v>
      </c>
      <c r="C84" s="170" t="s">
        <v>71</v>
      </c>
      <c r="D84" s="170" t="s">
        <v>71</v>
      </c>
      <c r="E84" s="170"/>
      <c r="F84" s="170" t="s">
        <v>71</v>
      </c>
      <c r="G84" s="136"/>
    </row>
    <row r="85" spans="1:7" hidden="1" x14ac:dyDescent="0.35">
      <c r="A85" s="136" t="s">
        <v>631</v>
      </c>
      <c r="B85" s="157" t="s">
        <v>321</v>
      </c>
      <c r="C85" s="170" t="s">
        <v>71</v>
      </c>
      <c r="D85" s="170" t="s">
        <v>71</v>
      </c>
      <c r="E85" s="170"/>
      <c r="F85" s="170" t="s">
        <v>71</v>
      </c>
      <c r="G85" s="136"/>
    </row>
    <row r="86" spans="1:7" hidden="1" x14ac:dyDescent="0.35">
      <c r="A86" s="136" t="s">
        <v>632</v>
      </c>
      <c r="B86" s="157" t="s">
        <v>323</v>
      </c>
      <c r="C86" s="170" t="s">
        <v>71</v>
      </c>
      <c r="D86" s="170" t="s">
        <v>71</v>
      </c>
      <c r="E86" s="170"/>
      <c r="F86" s="170" t="s">
        <v>71</v>
      </c>
      <c r="G86" s="136"/>
    </row>
    <row r="87" spans="1:7" hidden="1" x14ac:dyDescent="0.35">
      <c r="A87" s="136" t="s">
        <v>633</v>
      </c>
      <c r="B87" s="157" t="s">
        <v>134</v>
      </c>
      <c r="C87" s="170" t="s">
        <v>71</v>
      </c>
      <c r="D87" s="170" t="s">
        <v>71</v>
      </c>
      <c r="E87" s="170"/>
      <c r="F87" s="170" t="s">
        <v>71</v>
      </c>
      <c r="G87" s="136"/>
    </row>
    <row r="88" spans="1:7" hidden="1" outlineLevel="1" x14ac:dyDescent="0.35">
      <c r="A88" s="136" t="s">
        <v>634</v>
      </c>
      <c r="B88" s="153" t="s">
        <v>138</v>
      </c>
      <c r="C88" s="170"/>
      <c r="D88" s="170"/>
      <c r="E88" s="170"/>
      <c r="F88" s="170"/>
      <c r="G88" s="136"/>
    </row>
    <row r="89" spans="1:7" hidden="1" outlineLevel="1" x14ac:dyDescent="0.35">
      <c r="A89" s="136" t="s">
        <v>635</v>
      </c>
      <c r="B89" s="153" t="s">
        <v>138</v>
      </c>
      <c r="C89" s="170"/>
      <c r="D89" s="170"/>
      <c r="E89" s="170"/>
      <c r="F89" s="170"/>
      <c r="G89" s="136"/>
    </row>
    <row r="90" spans="1:7" hidden="1" outlineLevel="1" x14ac:dyDescent="0.35">
      <c r="A90" s="136" t="s">
        <v>636</v>
      </c>
      <c r="B90" s="153" t="s">
        <v>138</v>
      </c>
      <c r="C90" s="170"/>
      <c r="D90" s="170"/>
      <c r="E90" s="170"/>
      <c r="F90" s="170"/>
      <c r="G90" s="136"/>
    </row>
    <row r="91" spans="1:7" hidden="1" outlineLevel="1" x14ac:dyDescent="0.35">
      <c r="A91" s="136" t="s">
        <v>637</v>
      </c>
      <c r="B91" s="153" t="s">
        <v>138</v>
      </c>
      <c r="C91" s="170"/>
      <c r="D91" s="170"/>
      <c r="E91" s="170"/>
      <c r="F91" s="170"/>
      <c r="G91" s="136"/>
    </row>
    <row r="92" spans="1:7" hidden="1" outlineLevel="1" x14ac:dyDescent="0.35">
      <c r="A92" s="136" t="s">
        <v>638</v>
      </c>
      <c r="B92" s="153" t="s">
        <v>138</v>
      </c>
      <c r="C92" s="170"/>
      <c r="D92" s="170"/>
      <c r="E92" s="170"/>
      <c r="F92" s="170"/>
      <c r="G92" s="136"/>
    </row>
    <row r="93" spans="1:7" hidden="1" outlineLevel="1" x14ac:dyDescent="0.35">
      <c r="A93" s="136" t="s">
        <v>639</v>
      </c>
      <c r="B93" s="153" t="s">
        <v>138</v>
      </c>
      <c r="C93" s="170"/>
      <c r="D93" s="170"/>
      <c r="E93" s="170"/>
      <c r="F93" s="170"/>
      <c r="G93" s="136"/>
    </row>
    <row r="94" spans="1:7" hidden="1" outlineLevel="1" x14ac:dyDescent="0.35">
      <c r="A94" s="136" t="s">
        <v>640</v>
      </c>
      <c r="B94" s="153" t="s">
        <v>138</v>
      </c>
      <c r="C94" s="170"/>
      <c r="D94" s="170"/>
      <c r="E94" s="170"/>
      <c r="F94" s="170"/>
      <c r="G94" s="136"/>
    </row>
    <row r="95" spans="1:7" hidden="1" outlineLevel="1" x14ac:dyDescent="0.35">
      <c r="A95" s="136" t="s">
        <v>641</v>
      </c>
      <c r="B95" s="153" t="s">
        <v>138</v>
      </c>
      <c r="C95" s="170"/>
      <c r="D95" s="170"/>
      <c r="E95" s="170"/>
      <c r="F95" s="170"/>
      <c r="G95" s="136"/>
    </row>
    <row r="96" spans="1:7" hidden="1" outlineLevel="1" x14ac:dyDescent="0.35">
      <c r="A96" s="136" t="s">
        <v>642</v>
      </c>
      <c r="B96" s="153" t="s">
        <v>138</v>
      </c>
      <c r="C96" s="170"/>
      <c r="D96" s="170"/>
      <c r="E96" s="170"/>
      <c r="F96" s="170"/>
      <c r="G96" s="136"/>
    </row>
    <row r="97" spans="1:7" hidden="1" outlineLevel="1" x14ac:dyDescent="0.35">
      <c r="A97" s="136" t="s">
        <v>643</v>
      </c>
      <c r="B97" s="153" t="s">
        <v>138</v>
      </c>
      <c r="C97" s="170"/>
      <c r="D97" s="170"/>
      <c r="E97" s="170"/>
      <c r="F97" s="170"/>
      <c r="G97" s="136"/>
    </row>
    <row r="98" spans="1:7" ht="15" customHeight="1" collapsed="1" x14ac:dyDescent="0.35">
      <c r="A98" s="147"/>
      <c r="B98" s="185" t="s">
        <v>1748</v>
      </c>
      <c r="C98" s="147" t="s">
        <v>551</v>
      </c>
      <c r="D98" s="147" t="s">
        <v>552</v>
      </c>
      <c r="E98" s="154"/>
      <c r="F98" s="149" t="s">
        <v>519</v>
      </c>
      <c r="G98" s="149"/>
    </row>
    <row r="99" spans="1:7" x14ac:dyDescent="0.35">
      <c r="A99" s="136" t="s">
        <v>644</v>
      </c>
      <c r="B99" s="157" t="s">
        <v>1787</v>
      </c>
      <c r="C99" s="170">
        <v>0.108</v>
      </c>
      <c r="D99" s="170">
        <v>0.04</v>
      </c>
      <c r="E99" s="170"/>
      <c r="F99" s="170">
        <v>7.5366665026369808E-2</v>
      </c>
      <c r="G99" s="136"/>
    </row>
    <row r="100" spans="1:7" x14ac:dyDescent="0.35">
      <c r="A100" s="136" t="s">
        <v>646</v>
      </c>
      <c r="B100" s="157" t="s">
        <v>1788</v>
      </c>
      <c r="C100" s="170">
        <v>4.2000000000000003E-2</v>
      </c>
      <c r="D100" s="170">
        <v>7.0000000000000001E-3</v>
      </c>
      <c r="E100" s="170"/>
      <c r="F100" s="170">
        <v>2.5247104939489708E-2</v>
      </c>
      <c r="G100" s="136"/>
    </row>
    <row r="101" spans="1:7" x14ac:dyDescent="0.35">
      <c r="A101" s="136" t="s">
        <v>647</v>
      </c>
      <c r="B101" s="157" t="s">
        <v>1789</v>
      </c>
      <c r="C101" s="170">
        <v>1.6E-2</v>
      </c>
      <c r="D101" s="170">
        <v>8.0000000000000002E-3</v>
      </c>
      <c r="E101" s="170"/>
      <c r="F101" s="170">
        <v>1.2505250033564803E-2</v>
      </c>
      <c r="G101" s="136"/>
    </row>
    <row r="102" spans="1:7" x14ac:dyDescent="0.35">
      <c r="A102" s="136" t="s">
        <v>648</v>
      </c>
      <c r="B102" s="157" t="s">
        <v>1790</v>
      </c>
      <c r="C102" s="170">
        <v>0.127</v>
      </c>
      <c r="D102" s="170">
        <v>0.189</v>
      </c>
      <c r="E102" s="170"/>
      <c r="F102" s="170">
        <v>0.15661826121011502</v>
      </c>
      <c r="G102" s="136"/>
    </row>
    <row r="103" spans="1:7" x14ac:dyDescent="0.35">
      <c r="A103" s="136" t="s">
        <v>649</v>
      </c>
      <c r="B103" s="157" t="s">
        <v>1791</v>
      </c>
      <c r="C103" s="170">
        <v>0.309</v>
      </c>
      <c r="D103" s="170">
        <v>0.33300000000000002</v>
      </c>
      <c r="E103" s="170"/>
      <c r="F103" s="170">
        <v>0.32078646087543283</v>
      </c>
      <c r="G103" s="136"/>
    </row>
    <row r="104" spans="1:7" x14ac:dyDescent="0.35">
      <c r="A104" s="136" t="s">
        <v>650</v>
      </c>
      <c r="B104" s="157" t="s">
        <v>1792</v>
      </c>
      <c r="C104" s="170">
        <v>9.1999999999999998E-2</v>
      </c>
      <c r="D104" s="170">
        <v>0.109</v>
      </c>
      <c r="E104" s="170"/>
      <c r="F104" s="170">
        <v>9.9965169802565465E-2</v>
      </c>
      <c r="G104" s="136"/>
    </row>
    <row r="105" spans="1:7" x14ac:dyDescent="0.35">
      <c r="A105" s="136" t="s">
        <v>651</v>
      </c>
      <c r="B105" s="157" t="s">
        <v>1793</v>
      </c>
      <c r="C105" s="170">
        <v>0.30600000000000005</v>
      </c>
      <c r="D105" s="170">
        <v>0.31400000000000006</v>
      </c>
      <c r="E105" s="170"/>
      <c r="F105" s="170">
        <v>0.3095110881124627</v>
      </c>
      <c r="G105" s="136"/>
    </row>
    <row r="106" spans="1:7" x14ac:dyDescent="0.35">
      <c r="A106" s="136" t="s">
        <v>652</v>
      </c>
      <c r="B106" s="157" t="s">
        <v>1794</v>
      </c>
      <c r="C106" s="170">
        <v>0</v>
      </c>
      <c r="D106" s="170">
        <v>0</v>
      </c>
      <c r="E106" s="170"/>
      <c r="F106" s="170">
        <v>0</v>
      </c>
      <c r="G106" s="136"/>
    </row>
    <row r="107" spans="1:7" hidden="1" x14ac:dyDescent="0.35">
      <c r="A107" s="136" t="s">
        <v>653</v>
      </c>
      <c r="B107" s="157" t="s">
        <v>645</v>
      </c>
      <c r="C107" s="170" t="s">
        <v>71</v>
      </c>
      <c r="D107" s="170" t="s">
        <v>71</v>
      </c>
      <c r="E107" s="170"/>
      <c r="F107" s="170" t="s">
        <v>71</v>
      </c>
      <c r="G107" s="136"/>
    </row>
    <row r="108" spans="1:7" hidden="1" x14ac:dyDescent="0.35">
      <c r="A108" s="136" t="s">
        <v>654</v>
      </c>
      <c r="B108" s="157" t="s">
        <v>645</v>
      </c>
      <c r="C108" s="170" t="s">
        <v>71</v>
      </c>
      <c r="D108" s="170" t="s">
        <v>71</v>
      </c>
      <c r="E108" s="170"/>
      <c r="F108" s="170" t="s">
        <v>71</v>
      </c>
      <c r="G108" s="136"/>
    </row>
    <row r="109" spans="1:7" hidden="1" x14ac:dyDescent="0.35">
      <c r="A109" s="136" t="s">
        <v>655</v>
      </c>
      <c r="B109" s="157" t="s">
        <v>645</v>
      </c>
      <c r="C109" s="170" t="s">
        <v>71</v>
      </c>
      <c r="D109" s="170" t="s">
        <v>71</v>
      </c>
      <c r="E109" s="170"/>
      <c r="F109" s="170" t="s">
        <v>71</v>
      </c>
      <c r="G109" s="136"/>
    </row>
    <row r="110" spans="1:7" hidden="1" x14ac:dyDescent="0.35">
      <c r="A110" s="136" t="s">
        <v>656</v>
      </c>
      <c r="B110" s="157" t="s">
        <v>645</v>
      </c>
      <c r="C110" s="170" t="s">
        <v>71</v>
      </c>
      <c r="D110" s="170" t="s">
        <v>71</v>
      </c>
      <c r="E110" s="170"/>
      <c r="F110" s="170" t="s">
        <v>71</v>
      </c>
      <c r="G110" s="136"/>
    </row>
    <row r="111" spans="1:7" hidden="1" x14ac:dyDescent="0.35">
      <c r="A111" s="136" t="s">
        <v>657</v>
      </c>
      <c r="B111" s="157" t="s">
        <v>645</v>
      </c>
      <c r="C111" s="170" t="s">
        <v>71</v>
      </c>
      <c r="D111" s="170" t="s">
        <v>71</v>
      </c>
      <c r="E111" s="170"/>
      <c r="F111" s="170" t="s">
        <v>71</v>
      </c>
      <c r="G111" s="136"/>
    </row>
    <row r="112" spans="1:7" hidden="1" x14ac:dyDescent="0.35">
      <c r="A112" s="136" t="s">
        <v>658</v>
      </c>
      <c r="B112" s="157" t="s">
        <v>645</v>
      </c>
      <c r="C112" s="170" t="s">
        <v>71</v>
      </c>
      <c r="D112" s="170" t="s">
        <v>71</v>
      </c>
      <c r="E112" s="170"/>
      <c r="F112" s="170" t="s">
        <v>71</v>
      </c>
      <c r="G112" s="136"/>
    </row>
    <row r="113" spans="1:7" hidden="1" x14ac:dyDescent="0.35">
      <c r="A113" s="136" t="s">
        <v>659</v>
      </c>
      <c r="B113" s="157" t="s">
        <v>645</v>
      </c>
      <c r="C113" s="170" t="s">
        <v>71</v>
      </c>
      <c r="D113" s="170" t="s">
        <v>71</v>
      </c>
      <c r="E113" s="170"/>
      <c r="F113" s="170" t="s">
        <v>71</v>
      </c>
      <c r="G113" s="136"/>
    </row>
    <row r="114" spans="1:7" hidden="1" x14ac:dyDescent="0.35">
      <c r="A114" s="136" t="s">
        <v>660</v>
      </c>
      <c r="B114" s="157" t="s">
        <v>645</v>
      </c>
      <c r="C114" s="170" t="s">
        <v>71</v>
      </c>
      <c r="D114" s="170" t="s">
        <v>71</v>
      </c>
      <c r="E114" s="170"/>
      <c r="F114" s="170" t="s">
        <v>71</v>
      </c>
      <c r="G114" s="136"/>
    </row>
    <row r="115" spans="1:7" hidden="1" x14ac:dyDescent="0.35">
      <c r="A115" s="136" t="s">
        <v>661</v>
      </c>
      <c r="B115" s="157" t="s">
        <v>645</v>
      </c>
      <c r="C115" s="170" t="s">
        <v>71</v>
      </c>
      <c r="D115" s="170" t="s">
        <v>71</v>
      </c>
      <c r="E115" s="170"/>
      <c r="F115" s="170" t="s">
        <v>71</v>
      </c>
      <c r="G115" s="136"/>
    </row>
    <row r="116" spans="1:7" hidden="1" x14ac:dyDescent="0.35">
      <c r="A116" s="136" t="s">
        <v>662</v>
      </c>
      <c r="B116" s="157" t="s">
        <v>645</v>
      </c>
      <c r="C116" s="170" t="s">
        <v>71</v>
      </c>
      <c r="D116" s="170" t="s">
        <v>71</v>
      </c>
      <c r="E116" s="170"/>
      <c r="F116" s="170" t="s">
        <v>71</v>
      </c>
      <c r="G116" s="136"/>
    </row>
    <row r="117" spans="1:7" hidden="1" x14ac:dyDescent="0.35">
      <c r="A117" s="136" t="s">
        <v>663</v>
      </c>
      <c r="B117" s="157" t="s">
        <v>645</v>
      </c>
      <c r="C117" s="170" t="s">
        <v>71</v>
      </c>
      <c r="D117" s="170" t="s">
        <v>71</v>
      </c>
      <c r="E117" s="170"/>
      <c r="F117" s="170" t="s">
        <v>71</v>
      </c>
      <c r="G117" s="136"/>
    </row>
    <row r="118" spans="1:7" hidden="1" x14ac:dyDescent="0.35">
      <c r="A118" s="136" t="s">
        <v>664</v>
      </c>
      <c r="B118" s="157" t="s">
        <v>645</v>
      </c>
      <c r="C118" s="170" t="s">
        <v>71</v>
      </c>
      <c r="D118" s="170" t="s">
        <v>71</v>
      </c>
      <c r="E118" s="170"/>
      <c r="F118" s="170" t="s">
        <v>71</v>
      </c>
      <c r="G118" s="136"/>
    </row>
    <row r="119" spans="1:7" hidden="1" x14ac:dyDescent="0.35">
      <c r="A119" s="136" t="s">
        <v>665</v>
      </c>
      <c r="B119" s="157" t="s">
        <v>645</v>
      </c>
      <c r="C119" s="170" t="s">
        <v>71</v>
      </c>
      <c r="D119" s="170" t="s">
        <v>71</v>
      </c>
      <c r="E119" s="170"/>
      <c r="F119" s="170" t="s">
        <v>71</v>
      </c>
      <c r="G119" s="136"/>
    </row>
    <row r="120" spans="1:7" hidden="1" x14ac:dyDescent="0.35">
      <c r="A120" s="136" t="s">
        <v>666</v>
      </c>
      <c r="B120" s="157" t="s">
        <v>645</v>
      </c>
      <c r="C120" s="170" t="s">
        <v>71</v>
      </c>
      <c r="D120" s="170" t="s">
        <v>71</v>
      </c>
      <c r="E120" s="170"/>
      <c r="F120" s="170" t="s">
        <v>71</v>
      </c>
      <c r="G120" s="136"/>
    </row>
    <row r="121" spans="1:7" hidden="1" x14ac:dyDescent="0.35">
      <c r="A121" s="136" t="s">
        <v>667</v>
      </c>
      <c r="B121" s="157" t="s">
        <v>645</v>
      </c>
      <c r="C121" s="170" t="s">
        <v>71</v>
      </c>
      <c r="D121" s="170" t="s">
        <v>71</v>
      </c>
      <c r="E121" s="170"/>
      <c r="F121" s="170" t="s">
        <v>71</v>
      </c>
      <c r="G121" s="136"/>
    </row>
    <row r="122" spans="1:7" hidden="1" x14ac:dyDescent="0.35">
      <c r="A122" s="136" t="s">
        <v>668</v>
      </c>
      <c r="B122" s="157" t="s">
        <v>645</v>
      </c>
      <c r="C122" s="170" t="s">
        <v>71</v>
      </c>
      <c r="D122" s="170" t="s">
        <v>71</v>
      </c>
      <c r="E122" s="170"/>
      <c r="F122" s="170" t="s">
        <v>71</v>
      </c>
      <c r="G122" s="136"/>
    </row>
    <row r="123" spans="1:7" hidden="1" x14ac:dyDescent="0.35">
      <c r="A123" s="136" t="s">
        <v>669</v>
      </c>
      <c r="B123" s="157" t="s">
        <v>645</v>
      </c>
      <c r="C123" s="170" t="s">
        <v>71</v>
      </c>
      <c r="D123" s="170" t="s">
        <v>71</v>
      </c>
      <c r="E123" s="170"/>
      <c r="F123" s="170" t="s">
        <v>71</v>
      </c>
      <c r="G123" s="136"/>
    </row>
    <row r="124" spans="1:7" hidden="1" x14ac:dyDescent="0.35">
      <c r="A124" s="136" t="s">
        <v>670</v>
      </c>
      <c r="B124" s="157" t="s">
        <v>645</v>
      </c>
      <c r="C124" s="170" t="s">
        <v>71</v>
      </c>
      <c r="D124" s="170" t="s">
        <v>71</v>
      </c>
      <c r="E124" s="170"/>
      <c r="F124" s="170" t="s">
        <v>71</v>
      </c>
      <c r="G124" s="136"/>
    </row>
    <row r="125" spans="1:7" hidden="1" x14ac:dyDescent="0.35">
      <c r="A125" s="136" t="s">
        <v>671</v>
      </c>
      <c r="B125" s="157" t="s">
        <v>645</v>
      </c>
      <c r="C125" s="170" t="s">
        <v>71</v>
      </c>
      <c r="D125" s="170" t="s">
        <v>71</v>
      </c>
      <c r="E125" s="170"/>
      <c r="F125" s="170" t="s">
        <v>71</v>
      </c>
      <c r="G125" s="136"/>
    </row>
    <row r="126" spans="1:7" hidden="1" x14ac:dyDescent="0.35">
      <c r="A126" s="136" t="s">
        <v>672</v>
      </c>
      <c r="B126" s="157" t="s">
        <v>645</v>
      </c>
      <c r="C126" s="170" t="s">
        <v>71</v>
      </c>
      <c r="D126" s="170" t="s">
        <v>71</v>
      </c>
      <c r="E126" s="170"/>
      <c r="F126" s="170" t="s">
        <v>71</v>
      </c>
      <c r="G126" s="136"/>
    </row>
    <row r="127" spans="1:7" hidden="1" x14ac:dyDescent="0.35">
      <c r="A127" s="136" t="s">
        <v>673</v>
      </c>
      <c r="B127" s="157" t="s">
        <v>645</v>
      </c>
      <c r="C127" s="170" t="s">
        <v>71</v>
      </c>
      <c r="D127" s="170" t="s">
        <v>71</v>
      </c>
      <c r="E127" s="170"/>
      <c r="F127" s="170" t="s">
        <v>71</v>
      </c>
      <c r="G127" s="136"/>
    </row>
    <row r="128" spans="1:7" hidden="1" x14ac:dyDescent="0.35">
      <c r="A128" s="136" t="s">
        <v>674</v>
      </c>
      <c r="B128" s="157" t="s">
        <v>645</v>
      </c>
      <c r="C128" s="170" t="s">
        <v>71</v>
      </c>
      <c r="D128" s="170" t="s">
        <v>71</v>
      </c>
      <c r="E128" s="170"/>
      <c r="F128" s="170" t="s">
        <v>71</v>
      </c>
      <c r="G128" s="136"/>
    </row>
    <row r="129" spans="1:7" hidden="1" x14ac:dyDescent="0.35">
      <c r="A129" s="136" t="s">
        <v>675</v>
      </c>
      <c r="B129" s="157" t="s">
        <v>645</v>
      </c>
      <c r="C129" s="170" t="s">
        <v>71</v>
      </c>
      <c r="D129" s="170" t="s">
        <v>71</v>
      </c>
      <c r="E129" s="170"/>
      <c r="F129" s="170" t="s">
        <v>71</v>
      </c>
      <c r="G129" s="136"/>
    </row>
    <row r="130" spans="1:7" hidden="1" x14ac:dyDescent="0.35">
      <c r="A130" s="136" t="s">
        <v>1711</v>
      </c>
      <c r="B130" s="157" t="s">
        <v>645</v>
      </c>
      <c r="C130" s="170" t="s">
        <v>71</v>
      </c>
      <c r="D130" s="170" t="s">
        <v>71</v>
      </c>
      <c r="E130" s="170"/>
      <c r="F130" s="170" t="s">
        <v>71</v>
      </c>
      <c r="G130" s="136"/>
    </row>
    <row r="131" spans="1:7" hidden="1" x14ac:dyDescent="0.35">
      <c r="A131" s="136" t="s">
        <v>1712</v>
      </c>
      <c r="B131" s="157" t="s">
        <v>645</v>
      </c>
      <c r="C131" s="170" t="s">
        <v>71</v>
      </c>
      <c r="D131" s="170" t="s">
        <v>71</v>
      </c>
      <c r="E131" s="170"/>
      <c r="F131" s="170" t="s">
        <v>71</v>
      </c>
      <c r="G131" s="136"/>
    </row>
    <row r="132" spans="1:7" hidden="1" x14ac:dyDescent="0.35">
      <c r="A132" s="136" t="s">
        <v>1713</v>
      </c>
      <c r="B132" s="157" t="s">
        <v>645</v>
      </c>
      <c r="C132" s="170" t="s">
        <v>71</v>
      </c>
      <c r="D132" s="170" t="s">
        <v>71</v>
      </c>
      <c r="E132" s="170"/>
      <c r="F132" s="170" t="s">
        <v>71</v>
      </c>
      <c r="G132" s="136"/>
    </row>
    <row r="133" spans="1:7" hidden="1" x14ac:dyDescent="0.35">
      <c r="A133" s="136" t="s">
        <v>1714</v>
      </c>
      <c r="B133" s="157" t="s">
        <v>645</v>
      </c>
      <c r="C133" s="170" t="s">
        <v>71</v>
      </c>
      <c r="D133" s="170" t="s">
        <v>71</v>
      </c>
      <c r="E133" s="170"/>
      <c r="F133" s="170" t="s">
        <v>71</v>
      </c>
      <c r="G133" s="136"/>
    </row>
    <row r="134" spans="1:7" hidden="1" x14ac:dyDescent="0.35">
      <c r="A134" s="136" t="s">
        <v>1715</v>
      </c>
      <c r="B134" s="157" t="s">
        <v>645</v>
      </c>
      <c r="C134" s="170" t="s">
        <v>71</v>
      </c>
      <c r="D134" s="170" t="s">
        <v>71</v>
      </c>
      <c r="E134" s="170"/>
      <c r="F134" s="170" t="s">
        <v>71</v>
      </c>
      <c r="G134" s="136"/>
    </row>
    <row r="135" spans="1:7" hidden="1" x14ac:dyDescent="0.35">
      <c r="A135" s="136" t="s">
        <v>1716</v>
      </c>
      <c r="B135" s="157" t="s">
        <v>645</v>
      </c>
      <c r="C135" s="170" t="s">
        <v>71</v>
      </c>
      <c r="D135" s="170" t="s">
        <v>71</v>
      </c>
      <c r="E135" s="170"/>
      <c r="F135" s="170" t="s">
        <v>71</v>
      </c>
      <c r="G135" s="136"/>
    </row>
    <row r="136" spans="1:7" hidden="1" x14ac:dyDescent="0.35">
      <c r="A136" s="136" t="s">
        <v>1717</v>
      </c>
      <c r="B136" s="157" t="s">
        <v>645</v>
      </c>
      <c r="C136" s="170" t="s">
        <v>71</v>
      </c>
      <c r="D136" s="170" t="s">
        <v>71</v>
      </c>
      <c r="E136" s="170"/>
      <c r="F136" s="170" t="s">
        <v>71</v>
      </c>
      <c r="G136" s="136"/>
    </row>
    <row r="137" spans="1:7" hidden="1" x14ac:dyDescent="0.35">
      <c r="A137" s="136" t="s">
        <v>1718</v>
      </c>
      <c r="B137" s="157" t="s">
        <v>645</v>
      </c>
      <c r="C137" s="170" t="s">
        <v>71</v>
      </c>
      <c r="D137" s="170" t="s">
        <v>71</v>
      </c>
      <c r="E137" s="170"/>
      <c r="F137" s="170" t="s">
        <v>71</v>
      </c>
      <c r="G137" s="136"/>
    </row>
    <row r="138" spans="1:7" hidden="1" x14ac:dyDescent="0.35">
      <c r="A138" s="136" t="s">
        <v>1719</v>
      </c>
      <c r="B138" s="157" t="s">
        <v>645</v>
      </c>
      <c r="C138" s="170" t="s">
        <v>71</v>
      </c>
      <c r="D138" s="170" t="s">
        <v>71</v>
      </c>
      <c r="E138" s="170"/>
      <c r="F138" s="170" t="s">
        <v>71</v>
      </c>
      <c r="G138" s="136"/>
    </row>
    <row r="139" spans="1:7" hidden="1" x14ac:dyDescent="0.35">
      <c r="A139" s="136" t="s">
        <v>1720</v>
      </c>
      <c r="B139" s="157" t="s">
        <v>645</v>
      </c>
      <c r="C139" s="170" t="s">
        <v>71</v>
      </c>
      <c r="D139" s="170" t="s">
        <v>71</v>
      </c>
      <c r="E139" s="170"/>
      <c r="F139" s="170" t="s">
        <v>71</v>
      </c>
      <c r="G139" s="136"/>
    </row>
    <row r="140" spans="1:7" hidden="1" x14ac:dyDescent="0.35">
      <c r="A140" s="136" t="s">
        <v>1721</v>
      </c>
      <c r="B140" s="157" t="s">
        <v>645</v>
      </c>
      <c r="C140" s="170" t="s">
        <v>71</v>
      </c>
      <c r="D140" s="170" t="s">
        <v>71</v>
      </c>
      <c r="E140" s="170"/>
      <c r="F140" s="170" t="s">
        <v>71</v>
      </c>
      <c r="G140" s="136"/>
    </row>
    <row r="141" spans="1:7" hidden="1" x14ac:dyDescent="0.35">
      <c r="A141" s="136" t="s">
        <v>1722</v>
      </c>
      <c r="B141" s="157" t="s">
        <v>645</v>
      </c>
      <c r="C141" s="170" t="s">
        <v>71</v>
      </c>
      <c r="D141" s="170" t="s">
        <v>71</v>
      </c>
      <c r="E141" s="170"/>
      <c r="F141" s="170" t="s">
        <v>71</v>
      </c>
      <c r="G141" s="136"/>
    </row>
    <row r="142" spans="1:7" hidden="1" x14ac:dyDescent="0.35">
      <c r="A142" s="136" t="s">
        <v>1723</v>
      </c>
      <c r="B142" s="157" t="s">
        <v>645</v>
      </c>
      <c r="C142" s="170" t="s">
        <v>71</v>
      </c>
      <c r="D142" s="170" t="s">
        <v>71</v>
      </c>
      <c r="E142" s="170"/>
      <c r="F142" s="170" t="s">
        <v>71</v>
      </c>
      <c r="G142" s="136"/>
    </row>
    <row r="143" spans="1:7" hidden="1" x14ac:dyDescent="0.35">
      <c r="A143" s="136" t="s">
        <v>1724</v>
      </c>
      <c r="B143" s="157" t="s">
        <v>645</v>
      </c>
      <c r="C143" s="170" t="s">
        <v>71</v>
      </c>
      <c r="D143" s="170" t="s">
        <v>71</v>
      </c>
      <c r="E143" s="170"/>
      <c r="F143" s="170" t="s">
        <v>71</v>
      </c>
      <c r="G143" s="136"/>
    </row>
    <row r="144" spans="1:7" hidden="1" x14ac:dyDescent="0.35">
      <c r="A144" s="136" t="s">
        <v>1725</v>
      </c>
      <c r="B144" s="157" t="s">
        <v>645</v>
      </c>
      <c r="C144" s="170" t="s">
        <v>71</v>
      </c>
      <c r="D144" s="170" t="s">
        <v>71</v>
      </c>
      <c r="E144" s="170"/>
      <c r="F144" s="170" t="s">
        <v>71</v>
      </c>
      <c r="G144" s="136"/>
    </row>
    <row r="145" spans="1:7" hidden="1" x14ac:dyDescent="0.35">
      <c r="A145" s="136" t="s">
        <v>1726</v>
      </c>
      <c r="B145" s="157" t="s">
        <v>645</v>
      </c>
      <c r="C145" s="170" t="s">
        <v>71</v>
      </c>
      <c r="D145" s="170" t="s">
        <v>71</v>
      </c>
      <c r="E145" s="170"/>
      <c r="F145" s="170" t="s">
        <v>71</v>
      </c>
      <c r="G145" s="136"/>
    </row>
    <row r="146" spans="1:7" hidden="1" x14ac:dyDescent="0.35">
      <c r="A146" s="136" t="s">
        <v>1727</v>
      </c>
      <c r="B146" s="157" t="s">
        <v>645</v>
      </c>
      <c r="C146" s="170" t="s">
        <v>71</v>
      </c>
      <c r="D146" s="170" t="s">
        <v>71</v>
      </c>
      <c r="E146" s="170"/>
      <c r="F146" s="170" t="s">
        <v>71</v>
      </c>
      <c r="G146" s="136"/>
    </row>
    <row r="147" spans="1:7" hidden="1" x14ac:dyDescent="0.35">
      <c r="A147" s="136" t="s">
        <v>1728</v>
      </c>
      <c r="B147" s="157" t="s">
        <v>645</v>
      </c>
      <c r="C147" s="170" t="s">
        <v>71</v>
      </c>
      <c r="D147" s="170" t="s">
        <v>71</v>
      </c>
      <c r="E147" s="170"/>
      <c r="F147" s="170" t="s">
        <v>71</v>
      </c>
      <c r="G147" s="136"/>
    </row>
    <row r="148" spans="1:7" hidden="1" x14ac:dyDescent="0.35">
      <c r="A148" s="136" t="s">
        <v>1729</v>
      </c>
      <c r="B148" s="157" t="s">
        <v>645</v>
      </c>
      <c r="C148" s="170" t="s">
        <v>71</v>
      </c>
      <c r="D148" s="170" t="s">
        <v>71</v>
      </c>
      <c r="E148" s="170"/>
      <c r="F148" s="170" t="s">
        <v>71</v>
      </c>
      <c r="G148" s="136"/>
    </row>
    <row r="149" spans="1:7" ht="15" customHeight="1" x14ac:dyDescent="0.35">
      <c r="A149" s="147"/>
      <c r="B149" s="148" t="s">
        <v>676</v>
      </c>
      <c r="C149" s="147" t="s">
        <v>551</v>
      </c>
      <c r="D149" s="147" t="s">
        <v>552</v>
      </c>
      <c r="E149" s="154"/>
      <c r="F149" s="149" t="s">
        <v>519</v>
      </c>
      <c r="G149" s="149"/>
    </row>
    <row r="150" spans="1:7" x14ac:dyDescent="0.35">
      <c r="A150" s="136" t="s">
        <v>677</v>
      </c>
      <c r="B150" s="136" t="s">
        <v>678</v>
      </c>
      <c r="C150" s="170">
        <v>0.38</v>
      </c>
      <c r="D150" s="170">
        <v>0.48</v>
      </c>
      <c r="E150" s="171"/>
      <c r="F150" s="170">
        <v>0.43</v>
      </c>
    </row>
    <row r="151" spans="1:7" x14ac:dyDescent="0.35">
      <c r="A151" s="136" t="s">
        <v>679</v>
      </c>
      <c r="B151" s="136" t="s">
        <v>680</v>
      </c>
      <c r="C151" s="170">
        <v>0.62</v>
      </c>
      <c r="D151" s="170">
        <v>0.52</v>
      </c>
      <c r="E151" s="171"/>
      <c r="F151" s="170">
        <v>0.56999999999999995</v>
      </c>
    </row>
    <row r="152" spans="1:7" x14ac:dyDescent="0.35">
      <c r="A152" s="136" t="s">
        <v>681</v>
      </c>
      <c r="B152" s="136" t="s">
        <v>134</v>
      </c>
      <c r="C152" s="170">
        <v>0</v>
      </c>
      <c r="D152" s="170">
        <v>0</v>
      </c>
      <c r="E152" s="171"/>
      <c r="F152" s="170">
        <v>0</v>
      </c>
    </row>
    <row r="153" spans="1:7" hidden="1" outlineLevel="1" x14ac:dyDescent="0.35">
      <c r="A153" s="136" t="s">
        <v>682</v>
      </c>
      <c r="C153" s="170"/>
      <c r="D153" s="170"/>
      <c r="E153" s="171"/>
      <c r="F153" s="170"/>
    </row>
    <row r="154" spans="1:7" hidden="1" outlineLevel="1" x14ac:dyDescent="0.35">
      <c r="A154" s="136" t="s">
        <v>683</v>
      </c>
      <c r="C154" s="170"/>
      <c r="D154" s="170"/>
      <c r="E154" s="171"/>
      <c r="F154" s="170"/>
    </row>
    <row r="155" spans="1:7" hidden="1" outlineLevel="1" x14ac:dyDescent="0.35">
      <c r="A155" s="136" t="s">
        <v>684</v>
      </c>
      <c r="C155" s="170"/>
      <c r="D155" s="170"/>
      <c r="E155" s="171"/>
      <c r="F155" s="170"/>
    </row>
    <row r="156" spans="1:7" hidden="1" outlineLevel="1" x14ac:dyDescent="0.35">
      <c r="A156" s="136" t="s">
        <v>685</v>
      </c>
      <c r="C156" s="170"/>
      <c r="D156" s="170"/>
      <c r="E156" s="171"/>
      <c r="F156" s="170"/>
    </row>
    <row r="157" spans="1:7" hidden="1" outlineLevel="1" x14ac:dyDescent="0.35">
      <c r="A157" s="136" t="s">
        <v>686</v>
      </c>
      <c r="C157" s="170"/>
      <c r="D157" s="170"/>
      <c r="E157" s="171"/>
      <c r="F157" s="170"/>
    </row>
    <row r="158" spans="1:7" hidden="1" outlineLevel="1" x14ac:dyDescent="0.35">
      <c r="A158" s="136" t="s">
        <v>687</v>
      </c>
      <c r="C158" s="170"/>
      <c r="D158" s="170"/>
      <c r="E158" s="171"/>
      <c r="F158" s="170"/>
    </row>
    <row r="159" spans="1:7" ht="15" customHeight="1" collapsed="1" x14ac:dyDescent="0.35">
      <c r="A159" s="147"/>
      <c r="B159" s="148" t="s">
        <v>688</v>
      </c>
      <c r="C159" s="147" t="s">
        <v>551</v>
      </c>
      <c r="D159" s="147" t="s">
        <v>552</v>
      </c>
      <c r="E159" s="154"/>
      <c r="F159" s="149" t="s">
        <v>519</v>
      </c>
      <c r="G159" s="149"/>
    </row>
    <row r="160" spans="1:7" x14ac:dyDescent="0.35">
      <c r="A160" s="136" t="s">
        <v>689</v>
      </c>
      <c r="B160" s="136" t="s">
        <v>690</v>
      </c>
      <c r="C160" s="170">
        <v>0.18</v>
      </c>
      <c r="D160" s="170">
        <v>0.11</v>
      </c>
      <c r="E160" s="171"/>
      <c r="F160" s="170">
        <v>0.15</v>
      </c>
    </row>
    <row r="161" spans="1:7" x14ac:dyDescent="0.35">
      <c r="A161" s="136" t="s">
        <v>691</v>
      </c>
      <c r="B161" s="136" t="s">
        <v>692</v>
      </c>
      <c r="C161" s="170">
        <v>0.82</v>
      </c>
      <c r="D161" s="170">
        <v>0.89</v>
      </c>
      <c r="E161" s="171"/>
      <c r="F161" s="170">
        <v>0.85</v>
      </c>
    </row>
    <row r="162" spans="1:7" x14ac:dyDescent="0.35">
      <c r="A162" s="136" t="s">
        <v>693</v>
      </c>
      <c r="B162" s="136" t="s">
        <v>134</v>
      </c>
      <c r="C162" s="170">
        <v>0</v>
      </c>
      <c r="D162" s="170">
        <v>0</v>
      </c>
      <c r="E162" s="171"/>
      <c r="F162" s="170">
        <v>0</v>
      </c>
    </row>
    <row r="163" spans="1:7" hidden="1" outlineLevel="1" x14ac:dyDescent="0.35">
      <c r="A163" s="136" t="s">
        <v>694</v>
      </c>
      <c r="E163" s="131"/>
    </row>
    <row r="164" spans="1:7" hidden="1" outlineLevel="1" x14ac:dyDescent="0.35">
      <c r="A164" s="136" t="s">
        <v>695</v>
      </c>
      <c r="E164" s="131"/>
    </row>
    <row r="165" spans="1:7" hidden="1" outlineLevel="1" x14ac:dyDescent="0.35">
      <c r="A165" s="136" t="s">
        <v>696</v>
      </c>
      <c r="E165" s="131"/>
    </row>
    <row r="166" spans="1:7" hidden="1" outlineLevel="1" x14ac:dyDescent="0.35">
      <c r="A166" s="136" t="s">
        <v>697</v>
      </c>
      <c r="E166" s="131"/>
    </row>
    <row r="167" spans="1:7" hidden="1" outlineLevel="1" x14ac:dyDescent="0.35">
      <c r="A167" s="136" t="s">
        <v>698</v>
      </c>
      <c r="E167" s="131"/>
    </row>
    <row r="168" spans="1:7" hidden="1" outlineLevel="1" x14ac:dyDescent="0.35">
      <c r="A168" s="136" t="s">
        <v>699</v>
      </c>
      <c r="E168" s="131"/>
    </row>
    <row r="169" spans="1:7" ht="15" customHeight="1" collapsed="1" x14ac:dyDescent="0.35">
      <c r="A169" s="147"/>
      <c r="B169" s="148" t="s">
        <v>700</v>
      </c>
      <c r="C169" s="147" t="s">
        <v>551</v>
      </c>
      <c r="D169" s="147" t="s">
        <v>552</v>
      </c>
      <c r="E169" s="154"/>
      <c r="F169" s="149" t="s">
        <v>519</v>
      </c>
      <c r="G169" s="149"/>
    </row>
    <row r="170" spans="1:7" x14ac:dyDescent="0.35">
      <c r="A170" s="136" t="s">
        <v>701</v>
      </c>
      <c r="B170" s="158" t="s">
        <v>702</v>
      </c>
      <c r="C170" s="170">
        <v>0.19439999999999999</v>
      </c>
      <c r="D170" s="170">
        <v>0.13100000000000001</v>
      </c>
      <c r="E170" s="171"/>
      <c r="F170" s="170">
        <v>0.16400000000000001</v>
      </c>
    </row>
    <row r="171" spans="1:7" x14ac:dyDescent="0.35">
      <c r="A171" s="136" t="s">
        <v>703</v>
      </c>
      <c r="B171" s="158" t="s">
        <v>704</v>
      </c>
      <c r="C171" s="170">
        <v>0.15390000000000001</v>
      </c>
      <c r="D171" s="170">
        <v>8.4699999999999998E-2</v>
      </c>
      <c r="E171" s="171"/>
      <c r="F171" s="170">
        <v>0.1207</v>
      </c>
    </row>
    <row r="172" spans="1:7" x14ac:dyDescent="0.35">
      <c r="A172" s="136" t="s">
        <v>705</v>
      </c>
      <c r="B172" s="158" t="s">
        <v>706</v>
      </c>
      <c r="C172" s="170">
        <v>0.1326</v>
      </c>
      <c r="D172" s="170">
        <v>8.09E-2</v>
      </c>
      <c r="E172" s="170"/>
      <c r="F172" s="170">
        <v>0.10780000000000001</v>
      </c>
    </row>
    <row r="173" spans="1:7" x14ac:dyDescent="0.35">
      <c r="A173" s="136" t="s">
        <v>707</v>
      </c>
      <c r="B173" s="158" t="s">
        <v>708</v>
      </c>
      <c r="C173" s="170">
        <v>0.1366</v>
      </c>
      <c r="D173" s="170">
        <v>0.19750000000000001</v>
      </c>
      <c r="E173" s="170"/>
      <c r="F173" s="170">
        <v>0.1658</v>
      </c>
    </row>
    <row r="174" spans="1:7" x14ac:dyDescent="0.35">
      <c r="A174" s="136" t="s">
        <v>709</v>
      </c>
      <c r="B174" s="158" t="s">
        <v>710</v>
      </c>
      <c r="C174" s="170">
        <v>0.38240000000000002</v>
      </c>
      <c r="D174" s="170">
        <v>0.50580000000000003</v>
      </c>
      <c r="E174" s="170"/>
      <c r="F174" s="170">
        <v>0.44159999999999999</v>
      </c>
    </row>
    <row r="175" spans="1:7" hidden="1" outlineLevel="1" x14ac:dyDescent="0.35">
      <c r="A175" s="136" t="s">
        <v>711</v>
      </c>
      <c r="B175" s="155"/>
      <c r="C175" s="170"/>
      <c r="D175" s="170"/>
      <c r="E175" s="170"/>
      <c r="F175" s="170"/>
    </row>
    <row r="176" spans="1:7" hidden="1" outlineLevel="1" x14ac:dyDescent="0.35">
      <c r="A176" s="136" t="s">
        <v>712</v>
      </c>
      <c r="B176" s="155"/>
      <c r="C176" s="170"/>
      <c r="D176" s="170"/>
      <c r="E176" s="170"/>
      <c r="F176" s="170"/>
    </row>
    <row r="177" spans="1:7" hidden="1" outlineLevel="1" x14ac:dyDescent="0.35">
      <c r="A177" s="136" t="s">
        <v>713</v>
      </c>
      <c r="B177" s="158"/>
      <c r="C177" s="170"/>
      <c r="D177" s="170"/>
      <c r="E177" s="170"/>
      <c r="F177" s="170"/>
    </row>
    <row r="178" spans="1:7" hidden="1" outlineLevel="1" x14ac:dyDescent="0.35">
      <c r="A178" s="136" t="s">
        <v>714</v>
      </c>
      <c r="B178" s="158"/>
      <c r="C178" s="170"/>
      <c r="D178" s="170"/>
      <c r="E178" s="170"/>
      <c r="F178" s="170"/>
    </row>
    <row r="179" spans="1:7" ht="15" customHeight="1" collapsed="1" x14ac:dyDescent="0.35">
      <c r="A179" s="147"/>
      <c r="B179" s="148" t="s">
        <v>715</v>
      </c>
      <c r="C179" s="147" t="s">
        <v>551</v>
      </c>
      <c r="D179" s="147" t="s">
        <v>552</v>
      </c>
      <c r="E179" s="154"/>
      <c r="F179" s="149" t="s">
        <v>519</v>
      </c>
      <c r="G179" s="149"/>
    </row>
    <row r="180" spans="1:7" x14ac:dyDescent="0.35">
      <c r="A180" s="136" t="s">
        <v>716</v>
      </c>
      <c r="B180" s="136" t="s">
        <v>717</v>
      </c>
      <c r="C180" s="170">
        <v>0</v>
      </c>
      <c r="D180" s="170">
        <v>0</v>
      </c>
      <c r="E180" s="171"/>
      <c r="F180" s="170">
        <v>0</v>
      </c>
    </row>
    <row r="181" spans="1:7" outlineLevel="1" x14ac:dyDescent="0.35">
      <c r="A181" s="136" t="s">
        <v>718</v>
      </c>
      <c r="B181" s="159"/>
      <c r="C181" s="170"/>
      <c r="D181" s="170"/>
      <c r="E181" s="171"/>
      <c r="F181" s="170"/>
    </row>
    <row r="182" spans="1:7" hidden="1" outlineLevel="1" x14ac:dyDescent="0.35">
      <c r="A182" s="136" t="s">
        <v>719</v>
      </c>
      <c r="B182" s="159"/>
      <c r="C182" s="170"/>
      <c r="D182" s="170"/>
      <c r="E182" s="171"/>
      <c r="F182" s="170"/>
    </row>
    <row r="183" spans="1:7" hidden="1" outlineLevel="1" x14ac:dyDescent="0.35">
      <c r="A183" s="136" t="s">
        <v>720</v>
      </c>
      <c r="B183" s="159"/>
      <c r="C183" s="170"/>
      <c r="D183" s="170"/>
      <c r="E183" s="171"/>
      <c r="F183" s="170"/>
    </row>
    <row r="184" spans="1:7" hidden="1" outlineLevel="1" x14ac:dyDescent="0.35">
      <c r="A184" s="136" t="s">
        <v>721</v>
      </c>
      <c r="B184" s="159"/>
      <c r="C184" s="170"/>
      <c r="D184" s="170"/>
      <c r="E184" s="171"/>
      <c r="F184" s="170"/>
    </row>
    <row r="185" spans="1:7" ht="18.5" collapsed="1" x14ac:dyDescent="0.35">
      <c r="A185" s="160"/>
      <c r="B185" s="161" t="s">
        <v>516</v>
      </c>
      <c r="C185" s="160"/>
      <c r="D185" s="160"/>
      <c r="E185" s="160"/>
      <c r="F185" s="162"/>
      <c r="G185" s="162"/>
    </row>
    <row r="186" spans="1:7" ht="15" customHeight="1" x14ac:dyDescent="0.35">
      <c r="A186" s="147"/>
      <c r="B186" s="148" t="s">
        <v>722</v>
      </c>
      <c r="C186" s="147" t="s">
        <v>723</v>
      </c>
      <c r="D186" s="147" t="s">
        <v>724</v>
      </c>
      <c r="E186" s="154"/>
      <c r="F186" s="147" t="s">
        <v>551</v>
      </c>
      <c r="G186" s="147" t="s">
        <v>725</v>
      </c>
    </row>
    <row r="187" spans="1:7" x14ac:dyDescent="0.35">
      <c r="A187" s="136" t="s">
        <v>726</v>
      </c>
      <c r="B187" s="157" t="s">
        <v>727</v>
      </c>
      <c r="C187" s="203">
        <v>556.87</v>
      </c>
      <c r="E187" s="163"/>
      <c r="F187" s="164"/>
      <c r="G187" s="164"/>
    </row>
    <row r="188" spans="1:7" x14ac:dyDescent="0.35">
      <c r="A188" s="163"/>
      <c r="B188" s="165"/>
      <c r="C188" s="213"/>
      <c r="D188" s="163"/>
      <c r="E188" s="163"/>
      <c r="F188" s="164"/>
      <c r="G188" s="164"/>
    </row>
    <row r="189" spans="1:7" x14ac:dyDescent="0.35">
      <c r="B189" s="157" t="s">
        <v>728</v>
      </c>
      <c r="C189" s="213"/>
      <c r="D189" s="163"/>
      <c r="E189" s="163"/>
      <c r="F189" s="164"/>
      <c r="G189" s="164"/>
    </row>
    <row r="190" spans="1:7" x14ac:dyDescent="0.35">
      <c r="A190" s="136" t="s">
        <v>729</v>
      </c>
      <c r="B190" s="157" t="s">
        <v>1795</v>
      </c>
      <c r="C190" s="203">
        <v>3629</v>
      </c>
      <c r="D190" s="203">
        <v>33433</v>
      </c>
      <c r="E190" s="163"/>
      <c r="F190" s="199">
        <f>IF($C$214=0,"",IF(C190="[for completion]","",IF(C190="","",C190/$C$214)))</f>
        <v>8.9217228832726911E-2</v>
      </c>
      <c r="G190" s="199">
        <f>IF($D$214=0,"",IF(D190="[for completion]","",IF(D190="","",D190/$D$214)))</f>
        <v>0.45771668743069149</v>
      </c>
    </row>
    <row r="191" spans="1:7" x14ac:dyDescent="0.35">
      <c r="A191" s="136" t="s">
        <v>730</v>
      </c>
      <c r="B191" s="157" t="s">
        <v>1796</v>
      </c>
      <c r="C191" s="203">
        <v>4917</v>
      </c>
      <c r="D191" s="203">
        <v>13587</v>
      </c>
      <c r="E191" s="163"/>
      <c r="F191" s="199">
        <f t="shared" ref="F191:F213" si="1">IF($C$214=0,"",IF(C191="[for completion]","",IF(C191="","",C191/$C$214)))</f>
        <v>0.12088209263447733</v>
      </c>
      <c r="G191" s="199">
        <f t="shared" ref="G191:G213" si="2">IF($D$214=0,"",IF(D191="[for completion]","",IF(D191="","",D191/$D$214)))</f>
        <v>0.18601371794696275</v>
      </c>
    </row>
    <row r="192" spans="1:7" x14ac:dyDescent="0.35">
      <c r="A192" s="136" t="s">
        <v>731</v>
      </c>
      <c r="B192" s="157" t="s">
        <v>1797</v>
      </c>
      <c r="C192" s="203">
        <v>4797</v>
      </c>
      <c r="D192" s="203">
        <v>7881</v>
      </c>
      <c r="E192" s="163"/>
      <c r="F192" s="199">
        <f t="shared" si="1"/>
        <v>0.11793195004425214</v>
      </c>
      <c r="G192" s="199">
        <f t="shared" si="2"/>
        <v>0.10789534931478718</v>
      </c>
    </row>
    <row r="193" spans="1:7" x14ac:dyDescent="0.35">
      <c r="A193" s="136" t="s">
        <v>732</v>
      </c>
      <c r="B193" s="157" t="s">
        <v>1798</v>
      </c>
      <c r="C193" s="203">
        <v>5208</v>
      </c>
      <c r="D193" s="203">
        <v>5983</v>
      </c>
      <c r="E193" s="163"/>
      <c r="F193" s="199">
        <f t="shared" si="1"/>
        <v>0.12803618841577344</v>
      </c>
      <c r="G193" s="199">
        <f t="shared" si="2"/>
        <v>8.1910655367386329E-2</v>
      </c>
    </row>
    <row r="194" spans="1:7" x14ac:dyDescent="0.35">
      <c r="A194" s="136" t="s">
        <v>733</v>
      </c>
      <c r="B194" s="157" t="s">
        <v>1799</v>
      </c>
      <c r="C194" s="203">
        <v>11823</v>
      </c>
      <c r="D194" s="203">
        <v>8743</v>
      </c>
      <c r="E194" s="163"/>
      <c r="F194" s="199">
        <f t="shared" si="1"/>
        <v>0.29066279870193729</v>
      </c>
      <c r="G194" s="199">
        <f t="shared" si="2"/>
        <v>0.11969661706118313</v>
      </c>
    </row>
    <row r="195" spans="1:7" x14ac:dyDescent="0.35">
      <c r="A195" s="136" t="s">
        <v>734</v>
      </c>
      <c r="B195" s="157" t="s">
        <v>1800</v>
      </c>
      <c r="C195" s="203">
        <v>5523</v>
      </c>
      <c r="D195" s="203">
        <v>2324</v>
      </c>
      <c r="E195" s="163"/>
      <c r="F195" s="199">
        <f t="shared" si="1"/>
        <v>0.13578031271511457</v>
      </c>
      <c r="G195" s="199">
        <f t="shared" si="2"/>
        <v>3.1816874991443395E-2</v>
      </c>
    </row>
    <row r="196" spans="1:7" x14ac:dyDescent="0.35">
      <c r="A196" s="136" t="s">
        <v>735</v>
      </c>
      <c r="B196" s="157" t="s">
        <v>1801</v>
      </c>
      <c r="C196" s="203">
        <v>2023</v>
      </c>
      <c r="D196" s="203">
        <v>603</v>
      </c>
      <c r="E196" s="163"/>
      <c r="F196" s="199">
        <f t="shared" si="1"/>
        <v>4.9734487166879733E-2</v>
      </c>
      <c r="G196" s="199">
        <f t="shared" si="2"/>
        <v>8.2554111961447366E-3</v>
      </c>
    </row>
    <row r="197" spans="1:7" x14ac:dyDescent="0.35">
      <c r="A197" s="136" t="s">
        <v>736</v>
      </c>
      <c r="B197" s="157" t="s">
        <v>1802</v>
      </c>
      <c r="C197" s="203">
        <v>1124</v>
      </c>
      <c r="D197" s="203">
        <v>256</v>
      </c>
      <c r="E197" s="163"/>
      <c r="F197" s="199">
        <f t="shared" si="1"/>
        <v>2.7633002261775987E-2</v>
      </c>
      <c r="G197" s="199">
        <f t="shared" si="2"/>
        <v>3.5047848527579644E-3</v>
      </c>
    </row>
    <row r="198" spans="1:7" x14ac:dyDescent="0.35">
      <c r="A198" s="136" t="s">
        <v>737</v>
      </c>
      <c r="B198" s="157" t="s">
        <v>1803</v>
      </c>
      <c r="C198" s="203">
        <v>1286</v>
      </c>
      <c r="D198" s="203">
        <v>208</v>
      </c>
      <c r="E198" s="163"/>
      <c r="F198" s="199">
        <f t="shared" si="1"/>
        <v>3.1615694758579997E-2</v>
      </c>
      <c r="G198" s="199">
        <f t="shared" si="2"/>
        <v>2.8476376928658459E-3</v>
      </c>
    </row>
    <row r="199" spans="1:7" x14ac:dyDescent="0.35">
      <c r="A199" s="136" t="s">
        <v>738</v>
      </c>
      <c r="B199" s="157" t="s">
        <v>1804</v>
      </c>
      <c r="C199" s="203">
        <v>281</v>
      </c>
      <c r="D199" s="203">
        <v>22</v>
      </c>
      <c r="E199" s="157"/>
      <c r="F199" s="199">
        <f t="shared" si="1"/>
        <v>6.9082505654439966E-3</v>
      </c>
      <c r="G199" s="199">
        <f t="shared" si="2"/>
        <v>3.0119244828388759E-4</v>
      </c>
    </row>
    <row r="200" spans="1:7" x14ac:dyDescent="0.35">
      <c r="A200" s="136" t="s">
        <v>739</v>
      </c>
      <c r="B200" s="157" t="s">
        <v>1805</v>
      </c>
      <c r="C200" s="203">
        <v>65</v>
      </c>
      <c r="D200" s="203">
        <v>3</v>
      </c>
      <c r="E200" s="157"/>
      <c r="F200" s="199">
        <f t="shared" si="1"/>
        <v>1.5979939030386469E-3</v>
      </c>
      <c r="G200" s="199">
        <f t="shared" si="2"/>
        <v>4.1071697493257399E-5</v>
      </c>
    </row>
    <row r="201" spans="1:7" hidden="1" x14ac:dyDescent="0.35">
      <c r="A201" s="136" t="s">
        <v>740</v>
      </c>
      <c r="B201" s="157" t="s">
        <v>645</v>
      </c>
      <c r="C201" s="203" t="s">
        <v>71</v>
      </c>
      <c r="D201" s="203" t="s">
        <v>71</v>
      </c>
      <c r="E201" s="157"/>
      <c r="F201" s="199" t="str">
        <f t="shared" si="1"/>
        <v/>
      </c>
      <c r="G201" s="199" t="str">
        <f t="shared" si="2"/>
        <v/>
      </c>
    </row>
    <row r="202" spans="1:7" hidden="1" x14ac:dyDescent="0.35">
      <c r="A202" s="136" t="s">
        <v>741</v>
      </c>
      <c r="B202" s="157" t="s">
        <v>645</v>
      </c>
      <c r="C202" s="203" t="s">
        <v>71</v>
      </c>
      <c r="D202" s="203" t="s">
        <v>71</v>
      </c>
      <c r="E202" s="157"/>
      <c r="F202" s="199" t="str">
        <f t="shared" si="1"/>
        <v/>
      </c>
      <c r="G202" s="199" t="str">
        <f t="shared" si="2"/>
        <v/>
      </c>
    </row>
    <row r="203" spans="1:7" hidden="1" x14ac:dyDescent="0.35">
      <c r="A203" s="136" t="s">
        <v>742</v>
      </c>
      <c r="B203" s="157" t="s">
        <v>645</v>
      </c>
      <c r="C203" s="203" t="s">
        <v>71</v>
      </c>
      <c r="D203" s="203" t="s">
        <v>71</v>
      </c>
      <c r="E203" s="157"/>
      <c r="F203" s="199" t="str">
        <f t="shared" si="1"/>
        <v/>
      </c>
      <c r="G203" s="199" t="str">
        <f t="shared" si="2"/>
        <v/>
      </c>
    </row>
    <row r="204" spans="1:7" hidden="1" x14ac:dyDescent="0.35">
      <c r="A204" s="136" t="s">
        <v>743</v>
      </c>
      <c r="B204" s="157" t="s">
        <v>645</v>
      </c>
      <c r="C204" s="203" t="s">
        <v>71</v>
      </c>
      <c r="D204" s="203" t="s">
        <v>71</v>
      </c>
      <c r="E204" s="157"/>
      <c r="F204" s="199" t="str">
        <f t="shared" si="1"/>
        <v/>
      </c>
      <c r="G204" s="199" t="str">
        <f t="shared" si="2"/>
        <v/>
      </c>
    </row>
    <row r="205" spans="1:7" hidden="1" x14ac:dyDescent="0.35">
      <c r="A205" s="136" t="s">
        <v>744</v>
      </c>
      <c r="B205" s="157" t="s">
        <v>645</v>
      </c>
      <c r="C205" s="203" t="s">
        <v>71</v>
      </c>
      <c r="D205" s="203" t="s">
        <v>71</v>
      </c>
      <c r="F205" s="199" t="str">
        <f t="shared" si="1"/>
        <v/>
      </c>
      <c r="G205" s="199" t="str">
        <f t="shared" si="2"/>
        <v/>
      </c>
    </row>
    <row r="206" spans="1:7" hidden="1" x14ac:dyDescent="0.35">
      <c r="A206" s="136" t="s">
        <v>745</v>
      </c>
      <c r="B206" s="157" t="s">
        <v>645</v>
      </c>
      <c r="C206" s="203" t="s">
        <v>71</v>
      </c>
      <c r="D206" s="203" t="s">
        <v>71</v>
      </c>
      <c r="E206" s="152"/>
      <c r="F206" s="199" t="str">
        <f t="shared" si="1"/>
        <v/>
      </c>
      <c r="G206" s="199" t="str">
        <f t="shared" si="2"/>
        <v/>
      </c>
    </row>
    <row r="207" spans="1:7" hidden="1" x14ac:dyDescent="0.35">
      <c r="A207" s="136" t="s">
        <v>746</v>
      </c>
      <c r="B207" s="157" t="s">
        <v>645</v>
      </c>
      <c r="C207" s="203" t="s">
        <v>71</v>
      </c>
      <c r="D207" s="203" t="s">
        <v>71</v>
      </c>
      <c r="E207" s="152"/>
      <c r="F207" s="199" t="str">
        <f t="shared" si="1"/>
        <v/>
      </c>
      <c r="G207" s="199" t="str">
        <f t="shared" si="2"/>
        <v/>
      </c>
    </row>
    <row r="208" spans="1:7" hidden="1" x14ac:dyDescent="0.35">
      <c r="A208" s="136" t="s">
        <v>747</v>
      </c>
      <c r="B208" s="157" t="s">
        <v>645</v>
      </c>
      <c r="C208" s="203" t="s">
        <v>71</v>
      </c>
      <c r="D208" s="203" t="s">
        <v>71</v>
      </c>
      <c r="E208" s="152"/>
      <c r="F208" s="199" t="str">
        <f t="shared" si="1"/>
        <v/>
      </c>
      <c r="G208" s="199" t="str">
        <f t="shared" si="2"/>
        <v/>
      </c>
    </row>
    <row r="209" spans="1:7" hidden="1" x14ac:dyDescent="0.35">
      <c r="A209" s="136" t="s">
        <v>748</v>
      </c>
      <c r="B209" s="157" t="s">
        <v>645</v>
      </c>
      <c r="C209" s="203" t="s">
        <v>71</v>
      </c>
      <c r="D209" s="203" t="s">
        <v>71</v>
      </c>
      <c r="E209" s="152"/>
      <c r="F209" s="199" t="str">
        <f t="shared" si="1"/>
        <v/>
      </c>
      <c r="G209" s="199" t="str">
        <f t="shared" si="2"/>
        <v/>
      </c>
    </row>
    <row r="210" spans="1:7" hidden="1" x14ac:dyDescent="0.35">
      <c r="A210" s="136" t="s">
        <v>749</v>
      </c>
      <c r="B210" s="157" t="s">
        <v>645</v>
      </c>
      <c r="C210" s="203" t="s">
        <v>71</v>
      </c>
      <c r="D210" s="203" t="s">
        <v>71</v>
      </c>
      <c r="E210" s="152"/>
      <c r="F210" s="199" t="str">
        <f t="shared" si="1"/>
        <v/>
      </c>
      <c r="G210" s="199" t="str">
        <f t="shared" si="2"/>
        <v/>
      </c>
    </row>
    <row r="211" spans="1:7" hidden="1" x14ac:dyDescent="0.35">
      <c r="A211" s="136" t="s">
        <v>750</v>
      </c>
      <c r="B211" s="157" t="s">
        <v>645</v>
      </c>
      <c r="C211" s="203" t="s">
        <v>71</v>
      </c>
      <c r="D211" s="203" t="s">
        <v>71</v>
      </c>
      <c r="E211" s="152"/>
      <c r="F211" s="199" t="str">
        <f t="shared" si="1"/>
        <v/>
      </c>
      <c r="G211" s="199" t="str">
        <f t="shared" si="2"/>
        <v/>
      </c>
    </row>
    <row r="212" spans="1:7" hidden="1" x14ac:dyDescent="0.35">
      <c r="A212" s="136" t="s">
        <v>751</v>
      </c>
      <c r="B212" s="157" t="s">
        <v>645</v>
      </c>
      <c r="C212" s="203" t="s">
        <v>71</v>
      </c>
      <c r="D212" s="203" t="s">
        <v>71</v>
      </c>
      <c r="E212" s="152"/>
      <c r="F212" s="199" t="str">
        <f t="shared" si="1"/>
        <v/>
      </c>
      <c r="G212" s="199" t="str">
        <f t="shared" si="2"/>
        <v/>
      </c>
    </row>
    <row r="213" spans="1:7" hidden="1" x14ac:dyDescent="0.35">
      <c r="A213" s="136" t="s">
        <v>752</v>
      </c>
      <c r="B213" s="157" t="s">
        <v>645</v>
      </c>
      <c r="C213" s="203" t="s">
        <v>71</v>
      </c>
      <c r="D213" s="203" t="s">
        <v>71</v>
      </c>
      <c r="E213" s="152"/>
      <c r="F213" s="199" t="str">
        <f t="shared" si="1"/>
        <v/>
      </c>
      <c r="G213" s="199" t="str">
        <f t="shared" si="2"/>
        <v/>
      </c>
    </row>
    <row r="214" spans="1:7" x14ac:dyDescent="0.35">
      <c r="A214" s="136" t="s">
        <v>753</v>
      </c>
      <c r="B214" s="166" t="s">
        <v>136</v>
      </c>
      <c r="C214" s="204">
        <f>SUM(C190:C213)</f>
        <v>40676</v>
      </c>
      <c r="D214" s="204">
        <f>SUM(D190:D213)</f>
        <v>73043</v>
      </c>
      <c r="E214" s="152"/>
      <c r="F214" s="205">
        <f>SUM(F190:F213)</f>
        <v>1</v>
      </c>
      <c r="G214" s="205">
        <f>SUM(G190:G213)</f>
        <v>0.99999999999999989</v>
      </c>
    </row>
    <row r="215" spans="1:7" ht="15" customHeight="1" x14ac:dyDescent="0.35">
      <c r="A215" s="147"/>
      <c r="B215" s="148" t="s">
        <v>754</v>
      </c>
      <c r="C215" s="147" t="s">
        <v>723</v>
      </c>
      <c r="D215" s="147" t="s">
        <v>724</v>
      </c>
      <c r="E215" s="154"/>
      <c r="F215" s="147" t="s">
        <v>551</v>
      </c>
      <c r="G215" s="147" t="s">
        <v>725</v>
      </c>
    </row>
    <row r="216" spans="1:7" x14ac:dyDescent="0.35">
      <c r="A216" s="136" t="s">
        <v>755</v>
      </c>
      <c r="B216" s="136" t="s">
        <v>756</v>
      </c>
      <c r="C216" s="170" t="s">
        <v>1384</v>
      </c>
      <c r="F216" s="202"/>
      <c r="G216" s="202"/>
    </row>
    <row r="217" spans="1:7" x14ac:dyDescent="0.35">
      <c r="F217" s="202"/>
      <c r="G217" s="202"/>
    </row>
    <row r="218" spans="1:7" x14ac:dyDescent="0.35">
      <c r="B218" s="157" t="s">
        <v>757</v>
      </c>
      <c r="F218" s="202"/>
      <c r="G218" s="202"/>
    </row>
    <row r="219" spans="1:7" x14ac:dyDescent="0.35">
      <c r="A219" s="136" t="s">
        <v>758</v>
      </c>
      <c r="B219" s="136" t="s">
        <v>759</v>
      </c>
      <c r="C219" s="170" t="s">
        <v>1384</v>
      </c>
      <c r="D219" s="170" t="s">
        <v>1378</v>
      </c>
      <c r="F219" s="199" t="str">
        <f t="shared" ref="F219:F233" si="3">IF($C$227=0,"",IF(C219="[for completion]","",C219/$C$227))</f>
        <v/>
      </c>
      <c r="G219" s="199" t="str">
        <f t="shared" ref="G219:G233" si="4">IF($D$227=0,"",IF(D219="[for completion]","",D219/$D$227))</f>
        <v/>
      </c>
    </row>
    <row r="220" spans="1:7" x14ac:dyDescent="0.35">
      <c r="A220" s="136" t="s">
        <v>760</v>
      </c>
      <c r="B220" s="136" t="s">
        <v>761</v>
      </c>
      <c r="C220" s="170" t="s">
        <v>1384</v>
      </c>
      <c r="D220" s="170" t="s">
        <v>1378</v>
      </c>
      <c r="F220" s="199" t="str">
        <f t="shared" si="3"/>
        <v/>
      </c>
      <c r="G220" s="199" t="str">
        <f t="shared" si="4"/>
        <v/>
      </c>
    </row>
    <row r="221" spans="1:7" x14ac:dyDescent="0.35">
      <c r="A221" s="136" t="s">
        <v>762</v>
      </c>
      <c r="B221" s="136" t="s">
        <v>763</v>
      </c>
      <c r="C221" s="170" t="s">
        <v>1384</v>
      </c>
      <c r="D221" s="170" t="s">
        <v>1378</v>
      </c>
      <c r="F221" s="199" t="str">
        <f t="shared" si="3"/>
        <v/>
      </c>
      <c r="G221" s="199" t="str">
        <f t="shared" si="4"/>
        <v/>
      </c>
    </row>
    <row r="222" spans="1:7" x14ac:dyDescent="0.35">
      <c r="A222" s="136" t="s">
        <v>764</v>
      </c>
      <c r="B222" s="136" t="s">
        <v>765</v>
      </c>
      <c r="C222" s="170" t="s">
        <v>1384</v>
      </c>
      <c r="D222" s="170" t="s">
        <v>1378</v>
      </c>
      <c r="F222" s="199" t="str">
        <f t="shared" si="3"/>
        <v/>
      </c>
      <c r="G222" s="199" t="str">
        <f t="shared" si="4"/>
        <v/>
      </c>
    </row>
    <row r="223" spans="1:7" x14ac:dyDescent="0.35">
      <c r="A223" s="136" t="s">
        <v>766</v>
      </c>
      <c r="B223" s="136" t="s">
        <v>767</v>
      </c>
      <c r="C223" s="170" t="s">
        <v>1384</v>
      </c>
      <c r="D223" s="170" t="s">
        <v>1378</v>
      </c>
      <c r="F223" s="199" t="str">
        <f t="shared" si="3"/>
        <v/>
      </c>
      <c r="G223" s="199" t="str">
        <f t="shared" si="4"/>
        <v/>
      </c>
    </row>
    <row r="224" spans="1:7" x14ac:dyDescent="0.35">
      <c r="A224" s="136" t="s">
        <v>768</v>
      </c>
      <c r="B224" s="136" t="s">
        <v>769</v>
      </c>
      <c r="C224" s="170" t="s">
        <v>1384</v>
      </c>
      <c r="D224" s="170" t="s">
        <v>1378</v>
      </c>
      <c r="F224" s="199" t="str">
        <f t="shared" si="3"/>
        <v/>
      </c>
      <c r="G224" s="199" t="str">
        <f t="shared" si="4"/>
        <v/>
      </c>
    </row>
    <row r="225" spans="1:7" x14ac:dyDescent="0.35">
      <c r="A225" s="136" t="s">
        <v>770</v>
      </c>
      <c r="B225" s="136" t="s">
        <v>771</v>
      </c>
      <c r="C225" s="170" t="s">
        <v>1384</v>
      </c>
      <c r="D225" s="170" t="s">
        <v>1378</v>
      </c>
      <c r="F225" s="199" t="str">
        <f t="shared" si="3"/>
        <v/>
      </c>
      <c r="G225" s="199" t="str">
        <f t="shared" si="4"/>
        <v/>
      </c>
    </row>
    <row r="226" spans="1:7" x14ac:dyDescent="0.35">
      <c r="A226" s="136" t="s">
        <v>772</v>
      </c>
      <c r="B226" s="136" t="s">
        <v>773</v>
      </c>
      <c r="C226" s="170" t="s">
        <v>1384</v>
      </c>
      <c r="D226" s="170" t="s">
        <v>1378</v>
      </c>
      <c r="F226" s="199" t="str">
        <f t="shared" si="3"/>
        <v/>
      </c>
      <c r="G226" s="199" t="str">
        <f t="shared" si="4"/>
        <v/>
      </c>
    </row>
    <row r="227" spans="1:7" x14ac:dyDescent="0.35">
      <c r="A227" s="136" t="s">
        <v>774</v>
      </c>
      <c r="B227" s="166" t="s">
        <v>136</v>
      </c>
      <c r="C227" s="200">
        <f>SUM(C219:C226)</f>
        <v>0</v>
      </c>
      <c r="D227" s="203">
        <f>SUM(D219:D226)</f>
        <v>0</v>
      </c>
      <c r="F227" s="170">
        <f>SUM(F219:F226)</f>
        <v>0</v>
      </c>
      <c r="G227" s="170">
        <f>SUM(G219:G226)</f>
        <v>0</v>
      </c>
    </row>
    <row r="228" spans="1:7" hidden="1" outlineLevel="1" x14ac:dyDescent="0.35">
      <c r="A228" s="136" t="s">
        <v>775</v>
      </c>
      <c r="B228" s="153" t="s">
        <v>776</v>
      </c>
      <c r="C228" s="200"/>
      <c r="D228" s="203"/>
      <c r="F228" s="199" t="str">
        <f t="shared" si="3"/>
        <v/>
      </c>
      <c r="G228" s="199" t="str">
        <f t="shared" si="4"/>
        <v/>
      </c>
    </row>
    <row r="229" spans="1:7" hidden="1" outlineLevel="1" x14ac:dyDescent="0.35">
      <c r="A229" s="136" t="s">
        <v>777</v>
      </c>
      <c r="B229" s="153" t="s">
        <v>778</v>
      </c>
      <c r="C229" s="200"/>
      <c r="D229" s="203"/>
      <c r="F229" s="199" t="str">
        <f t="shared" si="3"/>
        <v/>
      </c>
      <c r="G229" s="199" t="str">
        <f t="shared" si="4"/>
        <v/>
      </c>
    </row>
    <row r="230" spans="1:7" hidden="1" outlineLevel="1" x14ac:dyDescent="0.35">
      <c r="A230" s="136" t="s">
        <v>779</v>
      </c>
      <c r="B230" s="153" t="s">
        <v>780</v>
      </c>
      <c r="C230" s="200"/>
      <c r="D230" s="203"/>
      <c r="F230" s="199" t="str">
        <f t="shared" si="3"/>
        <v/>
      </c>
      <c r="G230" s="199" t="str">
        <f t="shared" si="4"/>
        <v/>
      </c>
    </row>
    <row r="231" spans="1:7" hidden="1" outlineLevel="1" x14ac:dyDescent="0.35">
      <c r="A231" s="136" t="s">
        <v>781</v>
      </c>
      <c r="B231" s="153" t="s">
        <v>782</v>
      </c>
      <c r="C231" s="200"/>
      <c r="D231" s="203"/>
      <c r="F231" s="199" t="str">
        <f t="shared" si="3"/>
        <v/>
      </c>
      <c r="G231" s="199" t="str">
        <f t="shared" si="4"/>
        <v/>
      </c>
    </row>
    <row r="232" spans="1:7" hidden="1" outlineLevel="1" x14ac:dyDescent="0.35">
      <c r="A232" s="136" t="s">
        <v>783</v>
      </c>
      <c r="B232" s="153" t="s">
        <v>784</v>
      </c>
      <c r="C232" s="200"/>
      <c r="D232" s="203"/>
      <c r="F232" s="199" t="str">
        <f t="shared" si="3"/>
        <v/>
      </c>
      <c r="G232" s="199" t="str">
        <f t="shared" si="4"/>
        <v/>
      </c>
    </row>
    <row r="233" spans="1:7" hidden="1" outlineLevel="1" x14ac:dyDescent="0.35">
      <c r="A233" s="136" t="s">
        <v>785</v>
      </c>
      <c r="B233" s="153" t="s">
        <v>786</v>
      </c>
      <c r="C233" s="200"/>
      <c r="D233" s="203"/>
      <c r="F233" s="199" t="str">
        <f t="shared" si="3"/>
        <v/>
      </c>
      <c r="G233" s="199" t="str">
        <f t="shared" si="4"/>
        <v/>
      </c>
    </row>
    <row r="234" spans="1:7" hidden="1" outlineLevel="1" x14ac:dyDescent="0.35">
      <c r="A234" s="136" t="s">
        <v>787</v>
      </c>
      <c r="B234" s="153"/>
      <c r="F234" s="199"/>
      <c r="G234" s="199"/>
    </row>
    <row r="235" spans="1:7" hidden="1" outlineLevel="1" x14ac:dyDescent="0.35">
      <c r="A235" s="136" t="s">
        <v>788</v>
      </c>
      <c r="B235" s="153"/>
      <c r="F235" s="199"/>
      <c r="G235" s="199"/>
    </row>
    <row r="236" spans="1:7" hidden="1" outlineLevel="1" x14ac:dyDescent="0.35">
      <c r="A236" s="136" t="s">
        <v>789</v>
      </c>
      <c r="B236" s="153"/>
      <c r="F236" s="199"/>
      <c r="G236" s="199"/>
    </row>
    <row r="237" spans="1:7" ht="15" customHeight="1" collapsed="1" x14ac:dyDescent="0.35">
      <c r="A237" s="147"/>
      <c r="B237" s="148" t="s">
        <v>790</v>
      </c>
      <c r="C237" s="147" t="s">
        <v>723</v>
      </c>
      <c r="D237" s="147" t="s">
        <v>724</v>
      </c>
      <c r="E237" s="154"/>
      <c r="F237" s="147" t="s">
        <v>551</v>
      </c>
      <c r="G237" s="147" t="s">
        <v>725</v>
      </c>
    </row>
    <row r="238" spans="1:7" x14ac:dyDescent="0.35">
      <c r="A238" s="136" t="s">
        <v>791</v>
      </c>
      <c r="B238" s="136" t="s">
        <v>756</v>
      </c>
      <c r="C238" s="170">
        <v>0.40589999999999998</v>
      </c>
      <c r="F238" s="202"/>
      <c r="G238" s="202"/>
    </row>
    <row r="239" spans="1:7" x14ac:dyDescent="0.35">
      <c r="F239" s="202"/>
      <c r="G239" s="202"/>
    </row>
    <row r="240" spans="1:7" x14ac:dyDescent="0.35">
      <c r="B240" s="157" t="s">
        <v>757</v>
      </c>
      <c r="F240" s="202"/>
      <c r="G240" s="202"/>
    </row>
    <row r="241" spans="1:7" x14ac:dyDescent="0.35">
      <c r="A241" s="136" t="s">
        <v>792</v>
      </c>
      <c r="B241" s="136" t="s">
        <v>759</v>
      </c>
      <c r="C241" s="203">
        <v>35068</v>
      </c>
      <c r="D241" s="170" t="s">
        <v>1378</v>
      </c>
      <c r="F241" s="199">
        <f>IF($C$249=0,"",IF(C241="[Mark as ND1 if not relevant]","",C241/$C$249))</f>
        <v>0.86213000295014264</v>
      </c>
      <c r="G241" s="199" t="str">
        <f>IF($D$249=0,"",IF(D241="[Mark as ND1 if not relevant]","",D241/$D$249))</f>
        <v/>
      </c>
    </row>
    <row r="242" spans="1:7" x14ac:dyDescent="0.35">
      <c r="A242" s="136" t="s">
        <v>793</v>
      </c>
      <c r="B242" s="136" t="s">
        <v>761</v>
      </c>
      <c r="C242" s="203">
        <v>3334</v>
      </c>
      <c r="D242" s="170" t="s">
        <v>1378</v>
      </c>
      <c r="F242" s="199">
        <f t="shared" ref="F242:F248" si="5">IF($C$249=0,"",IF(C242="[Mark as ND1 if not relevant]","",C242/$C$249))</f>
        <v>8.1964794965089974E-2</v>
      </c>
      <c r="G242" s="199" t="str">
        <f t="shared" ref="G242:G248" si="6">IF($D$249=0,"",IF(D242="[Mark as ND1 if not relevant]","",D242/$D$249))</f>
        <v/>
      </c>
    </row>
    <row r="243" spans="1:7" x14ac:dyDescent="0.35">
      <c r="A243" s="136" t="s">
        <v>794</v>
      </c>
      <c r="B243" s="136" t="s">
        <v>763</v>
      </c>
      <c r="C243" s="203">
        <v>1682</v>
      </c>
      <c r="D243" s="170" t="s">
        <v>1378</v>
      </c>
      <c r="F243" s="199">
        <f t="shared" si="5"/>
        <v>4.1351165306323136E-2</v>
      </c>
      <c r="G243" s="199" t="str">
        <f t="shared" si="6"/>
        <v/>
      </c>
    </row>
    <row r="244" spans="1:7" x14ac:dyDescent="0.35">
      <c r="A244" s="136" t="s">
        <v>795</v>
      </c>
      <c r="B244" s="136" t="s">
        <v>765</v>
      </c>
      <c r="C244" s="203">
        <v>580</v>
      </c>
      <c r="D244" s="170" t="s">
        <v>1378</v>
      </c>
      <c r="F244" s="199">
        <f t="shared" si="5"/>
        <v>1.4259022519421773E-2</v>
      </c>
      <c r="G244" s="199" t="str">
        <f t="shared" si="6"/>
        <v/>
      </c>
    </row>
    <row r="245" spans="1:7" x14ac:dyDescent="0.35">
      <c r="A245" s="136" t="s">
        <v>796</v>
      </c>
      <c r="B245" s="136" t="s">
        <v>767</v>
      </c>
      <c r="C245" s="203">
        <v>12</v>
      </c>
      <c r="D245" s="170" t="s">
        <v>1378</v>
      </c>
      <c r="F245" s="199">
        <f t="shared" si="5"/>
        <v>2.9501425902251943E-4</v>
      </c>
      <c r="G245" s="199" t="str">
        <f t="shared" si="6"/>
        <v/>
      </c>
    </row>
    <row r="246" spans="1:7" x14ac:dyDescent="0.35">
      <c r="A246" s="136" t="s">
        <v>797</v>
      </c>
      <c r="B246" s="136" t="s">
        <v>769</v>
      </c>
      <c r="C246" s="203">
        <v>0</v>
      </c>
      <c r="D246" s="170" t="s">
        <v>1378</v>
      </c>
      <c r="F246" s="199">
        <f t="shared" si="5"/>
        <v>0</v>
      </c>
      <c r="G246" s="199" t="str">
        <f t="shared" si="6"/>
        <v/>
      </c>
    </row>
    <row r="247" spans="1:7" x14ac:dyDescent="0.35">
      <c r="A247" s="136" t="s">
        <v>798</v>
      </c>
      <c r="B247" s="136" t="s">
        <v>771</v>
      </c>
      <c r="C247" s="203">
        <v>0</v>
      </c>
      <c r="D247" s="170" t="s">
        <v>1378</v>
      </c>
      <c r="F247" s="199">
        <f t="shared" si="5"/>
        <v>0</v>
      </c>
      <c r="G247" s="199" t="str">
        <f t="shared" si="6"/>
        <v/>
      </c>
    </row>
    <row r="248" spans="1:7" x14ac:dyDescent="0.35">
      <c r="A248" s="136" t="s">
        <v>799</v>
      </c>
      <c r="B248" s="136" t="s">
        <v>773</v>
      </c>
      <c r="C248" s="203">
        <v>0</v>
      </c>
      <c r="D248" s="170" t="s">
        <v>1378</v>
      </c>
      <c r="F248" s="199">
        <f t="shared" si="5"/>
        <v>0</v>
      </c>
      <c r="G248" s="199" t="str">
        <f t="shared" si="6"/>
        <v/>
      </c>
    </row>
    <row r="249" spans="1:7" x14ac:dyDescent="0.35">
      <c r="A249" s="136" t="s">
        <v>800</v>
      </c>
      <c r="B249" s="166" t="s">
        <v>136</v>
      </c>
      <c r="C249" s="203">
        <f>SUM(C241:C248)</f>
        <v>40676</v>
      </c>
      <c r="D249" s="203">
        <f>SUM(D241:D248)</f>
        <v>0</v>
      </c>
      <c r="F249" s="170">
        <f>SUM(F241:F248)</f>
        <v>1</v>
      </c>
      <c r="G249" s="170">
        <f>SUM(G241:G248)</f>
        <v>0</v>
      </c>
    </row>
    <row r="250" spans="1:7" hidden="1" outlineLevel="1" x14ac:dyDescent="0.35">
      <c r="A250" s="136" t="s">
        <v>801</v>
      </c>
      <c r="B250" s="153" t="s">
        <v>776</v>
      </c>
      <c r="C250" s="200"/>
      <c r="D250" s="203"/>
      <c r="F250" s="199">
        <f t="shared" ref="F250:F255" si="7">IF($C$249=0,"",IF(C250="[for completion]","",C250/$C$249))</f>
        <v>0</v>
      </c>
      <c r="G250" s="199" t="str">
        <f t="shared" ref="G250:G255" si="8">IF($D$249=0,"",IF(D250="[for completion]","",D250/$D$249))</f>
        <v/>
      </c>
    </row>
    <row r="251" spans="1:7" hidden="1" outlineLevel="1" x14ac:dyDescent="0.35">
      <c r="A251" s="136" t="s">
        <v>802</v>
      </c>
      <c r="B251" s="153" t="s">
        <v>778</v>
      </c>
      <c r="C251" s="200"/>
      <c r="D251" s="203"/>
      <c r="F251" s="199">
        <f t="shared" si="7"/>
        <v>0</v>
      </c>
      <c r="G251" s="199" t="str">
        <f t="shared" si="8"/>
        <v/>
      </c>
    </row>
    <row r="252" spans="1:7" hidden="1" outlineLevel="1" x14ac:dyDescent="0.35">
      <c r="A252" s="136" t="s">
        <v>803</v>
      </c>
      <c r="B252" s="153" t="s">
        <v>780</v>
      </c>
      <c r="C252" s="200"/>
      <c r="D252" s="203"/>
      <c r="F252" s="199">
        <f t="shared" si="7"/>
        <v>0</v>
      </c>
      <c r="G252" s="199" t="str">
        <f t="shared" si="8"/>
        <v/>
      </c>
    </row>
    <row r="253" spans="1:7" hidden="1" outlineLevel="1" x14ac:dyDescent="0.35">
      <c r="A253" s="136" t="s">
        <v>804</v>
      </c>
      <c r="B253" s="153" t="s">
        <v>782</v>
      </c>
      <c r="C253" s="200"/>
      <c r="D253" s="203"/>
      <c r="F253" s="199">
        <f t="shared" si="7"/>
        <v>0</v>
      </c>
      <c r="G253" s="199" t="str">
        <f t="shared" si="8"/>
        <v/>
      </c>
    </row>
    <row r="254" spans="1:7" hidden="1" outlineLevel="1" x14ac:dyDescent="0.35">
      <c r="A254" s="136" t="s">
        <v>805</v>
      </c>
      <c r="B254" s="153" t="s">
        <v>784</v>
      </c>
      <c r="C254" s="200"/>
      <c r="D254" s="203"/>
      <c r="F254" s="199">
        <f t="shared" si="7"/>
        <v>0</v>
      </c>
      <c r="G254" s="199" t="str">
        <f t="shared" si="8"/>
        <v/>
      </c>
    </row>
    <row r="255" spans="1:7" hidden="1" outlineLevel="1" x14ac:dyDescent="0.35">
      <c r="A255" s="136" t="s">
        <v>806</v>
      </c>
      <c r="B255" s="153" t="s">
        <v>786</v>
      </c>
      <c r="C255" s="200"/>
      <c r="D255" s="203"/>
      <c r="F255" s="199">
        <f t="shared" si="7"/>
        <v>0</v>
      </c>
      <c r="G255" s="199" t="str">
        <f t="shared" si="8"/>
        <v/>
      </c>
    </row>
    <row r="256" spans="1:7" hidden="1" outlineLevel="1" x14ac:dyDescent="0.35">
      <c r="A256" s="136" t="s">
        <v>807</v>
      </c>
      <c r="B256" s="153"/>
      <c r="F256" s="150"/>
      <c r="G256" s="150"/>
    </row>
    <row r="257" spans="1:14" hidden="1" outlineLevel="1" x14ac:dyDescent="0.35">
      <c r="A257" s="136" t="s">
        <v>808</v>
      </c>
      <c r="B257" s="153"/>
      <c r="F257" s="150"/>
      <c r="G257" s="150"/>
    </row>
    <row r="258" spans="1:14" hidden="1" outlineLevel="1" x14ac:dyDescent="0.35">
      <c r="A258" s="136" t="s">
        <v>809</v>
      </c>
      <c r="B258" s="153"/>
      <c r="F258" s="150"/>
      <c r="G258" s="150"/>
    </row>
    <row r="259" spans="1:14" ht="15" customHeight="1" collapsed="1" x14ac:dyDescent="0.35">
      <c r="A259" s="147"/>
      <c r="B259" s="148" t="s">
        <v>810</v>
      </c>
      <c r="C259" s="147" t="s">
        <v>551</v>
      </c>
      <c r="D259" s="147"/>
      <c r="E259" s="154"/>
      <c r="F259" s="147"/>
      <c r="G259" s="147"/>
    </row>
    <row r="260" spans="1:14" x14ac:dyDescent="0.35">
      <c r="A260" s="136" t="s">
        <v>811</v>
      </c>
      <c r="B260" s="136" t="s">
        <v>812</v>
      </c>
      <c r="C260" s="222">
        <v>0.29249999999999998</v>
      </c>
      <c r="E260" s="152"/>
      <c r="F260" s="152"/>
      <c r="G260" s="152"/>
    </row>
    <row r="261" spans="1:14" x14ac:dyDescent="0.35">
      <c r="A261" s="136" t="s">
        <v>813</v>
      </c>
      <c r="B261" s="136" t="s">
        <v>814</v>
      </c>
      <c r="C261" s="222">
        <v>0</v>
      </c>
      <c r="E261" s="152"/>
      <c r="F261" s="152"/>
    </row>
    <row r="262" spans="1:14" x14ac:dyDescent="0.35">
      <c r="A262" s="136" t="s">
        <v>815</v>
      </c>
      <c r="B262" s="136" t="s">
        <v>816</v>
      </c>
      <c r="C262" s="222">
        <v>0</v>
      </c>
      <c r="E262" s="152"/>
      <c r="F262" s="152"/>
    </row>
    <row r="263" spans="1:14" x14ac:dyDescent="0.35">
      <c r="A263" s="136" t="s">
        <v>817</v>
      </c>
      <c r="B263" s="157" t="s">
        <v>1557</v>
      </c>
      <c r="C263" s="222">
        <v>0.70750000000000002</v>
      </c>
      <c r="D263" s="163"/>
      <c r="E263" s="163"/>
      <c r="F263" s="164"/>
      <c r="G263" s="164"/>
      <c r="H263" s="131"/>
      <c r="I263" s="136"/>
      <c r="J263" s="136"/>
      <c r="K263" s="136"/>
      <c r="L263" s="131"/>
      <c r="M263" s="131"/>
      <c r="N263" s="131"/>
    </row>
    <row r="264" spans="1:14" x14ac:dyDescent="0.35">
      <c r="A264" s="136" t="s">
        <v>1565</v>
      </c>
      <c r="B264" s="136" t="s">
        <v>134</v>
      </c>
      <c r="C264" s="170">
        <v>0</v>
      </c>
      <c r="E264" s="152"/>
      <c r="F264" s="152"/>
    </row>
    <row r="265" spans="1:14" hidden="1" outlineLevel="1" x14ac:dyDescent="0.35">
      <c r="A265" s="136" t="s">
        <v>818</v>
      </c>
      <c r="B265" s="153" t="s">
        <v>819</v>
      </c>
      <c r="C265" s="170"/>
      <c r="E265" s="152"/>
      <c r="F265" s="152"/>
    </row>
    <row r="266" spans="1:14" hidden="1" outlineLevel="1" x14ac:dyDescent="0.35">
      <c r="A266" s="136" t="s">
        <v>820</v>
      </c>
      <c r="B266" s="153" t="s">
        <v>821</v>
      </c>
      <c r="C266" s="206"/>
      <c r="E266" s="152"/>
      <c r="F266" s="152"/>
    </row>
    <row r="267" spans="1:14" hidden="1" outlineLevel="1" x14ac:dyDescent="0.35">
      <c r="A267" s="136" t="s">
        <v>822</v>
      </c>
      <c r="B267" s="153" t="s">
        <v>823</v>
      </c>
      <c r="C267" s="170"/>
      <c r="E267" s="152"/>
      <c r="F267" s="152"/>
    </row>
    <row r="268" spans="1:14" hidden="1" outlineLevel="1" x14ac:dyDescent="0.35">
      <c r="A268" s="136" t="s">
        <v>824</v>
      </c>
      <c r="B268" s="153" t="s">
        <v>825</v>
      </c>
      <c r="C268" s="170"/>
      <c r="E268" s="152"/>
      <c r="F268" s="152"/>
    </row>
    <row r="269" spans="1:14" hidden="1" outlineLevel="1" x14ac:dyDescent="0.35">
      <c r="A269" s="136" t="s">
        <v>826</v>
      </c>
      <c r="B269" s="153" t="s">
        <v>827</v>
      </c>
      <c r="C269" s="170"/>
      <c r="E269" s="152"/>
      <c r="F269" s="152"/>
    </row>
    <row r="270" spans="1:14" hidden="1" outlineLevel="1" x14ac:dyDescent="0.35">
      <c r="A270" s="136" t="s">
        <v>828</v>
      </c>
      <c r="B270" s="153" t="s">
        <v>138</v>
      </c>
      <c r="C270" s="170"/>
      <c r="E270" s="152"/>
      <c r="F270" s="152"/>
    </row>
    <row r="271" spans="1:14" hidden="1" outlineLevel="1" x14ac:dyDescent="0.35">
      <c r="A271" s="136" t="s">
        <v>829</v>
      </c>
      <c r="B271" s="153" t="s">
        <v>138</v>
      </c>
      <c r="C271" s="170"/>
      <c r="E271" s="152"/>
      <c r="F271" s="152"/>
    </row>
    <row r="272" spans="1:14" hidden="1" outlineLevel="1" x14ac:dyDescent="0.35">
      <c r="A272" s="136" t="s">
        <v>830</v>
      </c>
      <c r="B272" s="153" t="s">
        <v>138</v>
      </c>
      <c r="C272" s="170"/>
      <c r="E272" s="152"/>
      <c r="F272" s="152"/>
    </row>
    <row r="273" spans="1:7" hidden="1" outlineLevel="1" x14ac:dyDescent="0.35">
      <c r="A273" s="136" t="s">
        <v>831</v>
      </c>
      <c r="B273" s="153" t="s">
        <v>138</v>
      </c>
      <c r="C273" s="170"/>
      <c r="E273" s="152"/>
      <c r="F273" s="152"/>
    </row>
    <row r="274" spans="1:7" hidden="1" outlineLevel="1" x14ac:dyDescent="0.35">
      <c r="A274" s="136" t="s">
        <v>832</v>
      </c>
      <c r="B274" s="153" t="s">
        <v>138</v>
      </c>
      <c r="C274" s="170"/>
      <c r="E274" s="152"/>
      <c r="F274" s="152"/>
    </row>
    <row r="275" spans="1:7" hidden="1" outlineLevel="1" x14ac:dyDescent="0.35">
      <c r="A275" s="136" t="s">
        <v>833</v>
      </c>
      <c r="B275" s="153" t="s">
        <v>138</v>
      </c>
      <c r="C275" s="170"/>
      <c r="E275" s="152"/>
      <c r="F275" s="152"/>
    </row>
    <row r="276" spans="1:7" ht="15" customHeight="1" collapsed="1" x14ac:dyDescent="0.35">
      <c r="A276" s="147"/>
      <c r="B276" s="148" t="s">
        <v>834</v>
      </c>
      <c r="C276" s="147" t="s">
        <v>551</v>
      </c>
      <c r="D276" s="147"/>
      <c r="E276" s="154"/>
      <c r="F276" s="147"/>
      <c r="G276" s="149"/>
    </row>
    <row r="277" spans="1:7" x14ac:dyDescent="0.35">
      <c r="A277" s="136" t="s">
        <v>7</v>
      </c>
      <c r="B277" s="136" t="s">
        <v>1558</v>
      </c>
      <c r="C277" s="170" t="s">
        <v>1378</v>
      </c>
      <c r="E277" s="131"/>
      <c r="F277" s="131"/>
    </row>
    <row r="278" spans="1:7" x14ac:dyDescent="0.35">
      <c r="A278" s="136" t="s">
        <v>835</v>
      </c>
      <c r="B278" s="136" t="s">
        <v>836</v>
      </c>
      <c r="C278" s="170" t="s">
        <v>1381</v>
      </c>
      <c r="E278" s="131"/>
      <c r="F278" s="131"/>
    </row>
    <row r="279" spans="1:7" x14ac:dyDescent="0.35">
      <c r="A279" s="136" t="s">
        <v>837</v>
      </c>
      <c r="B279" s="136" t="s">
        <v>134</v>
      </c>
      <c r="C279" s="170" t="s">
        <v>1381</v>
      </c>
      <c r="E279" s="131"/>
      <c r="F279" s="131"/>
    </row>
    <row r="280" spans="1:7" hidden="1" outlineLevel="1" x14ac:dyDescent="0.35">
      <c r="A280" s="136" t="s">
        <v>838</v>
      </c>
      <c r="C280" s="170"/>
      <c r="E280" s="131"/>
      <c r="F280" s="131"/>
    </row>
    <row r="281" spans="1:7" hidden="1" outlineLevel="1" x14ac:dyDescent="0.35">
      <c r="A281" s="136" t="s">
        <v>839</v>
      </c>
      <c r="C281" s="170"/>
      <c r="E281" s="131"/>
      <c r="F281" s="131"/>
    </row>
    <row r="282" spans="1:7" hidden="1" outlineLevel="1" x14ac:dyDescent="0.35">
      <c r="A282" s="136" t="s">
        <v>840</v>
      </c>
      <c r="C282" s="170"/>
      <c r="E282" s="131"/>
      <c r="F282" s="131"/>
    </row>
    <row r="283" spans="1:7" hidden="1" outlineLevel="1" x14ac:dyDescent="0.35">
      <c r="A283" s="136" t="s">
        <v>841</v>
      </c>
      <c r="C283" s="170"/>
      <c r="E283" s="131"/>
      <c r="F283" s="131"/>
    </row>
    <row r="284" spans="1:7" hidden="1" outlineLevel="1" x14ac:dyDescent="0.35">
      <c r="A284" s="136" t="s">
        <v>842</v>
      </c>
      <c r="C284" s="170"/>
      <c r="E284" s="131"/>
      <c r="F284" s="131"/>
    </row>
    <row r="285" spans="1:7" hidden="1" outlineLevel="1" x14ac:dyDescent="0.35">
      <c r="A285" s="136" t="s">
        <v>843</v>
      </c>
      <c r="C285" s="170"/>
      <c r="E285" s="131"/>
      <c r="F285" s="131"/>
    </row>
    <row r="286" spans="1:7" ht="18.5" collapsed="1" x14ac:dyDescent="0.35">
      <c r="A286" s="160"/>
      <c r="B286" s="161" t="s">
        <v>844</v>
      </c>
      <c r="C286" s="160"/>
      <c r="D286" s="160"/>
      <c r="E286" s="160"/>
      <c r="F286" s="162"/>
      <c r="G286" s="162"/>
    </row>
    <row r="287" spans="1:7" ht="15" customHeight="1" x14ac:dyDescent="0.35">
      <c r="A287" s="147"/>
      <c r="B287" s="148" t="s">
        <v>845</v>
      </c>
      <c r="C287" s="147" t="s">
        <v>723</v>
      </c>
      <c r="D287" s="147" t="s">
        <v>724</v>
      </c>
      <c r="E287" s="147"/>
      <c r="F287" s="147" t="s">
        <v>552</v>
      </c>
      <c r="G287" s="147" t="s">
        <v>725</v>
      </c>
    </row>
    <row r="288" spans="1:7" x14ac:dyDescent="0.35">
      <c r="A288" s="136" t="s">
        <v>846</v>
      </c>
      <c r="B288" s="136" t="s">
        <v>727</v>
      </c>
      <c r="C288" s="203">
        <v>1371.9</v>
      </c>
      <c r="D288" s="163"/>
      <c r="E288" s="163"/>
      <c r="F288" s="164"/>
      <c r="G288" s="164"/>
    </row>
    <row r="289" spans="1:7" x14ac:dyDescent="0.35">
      <c r="A289" s="163"/>
      <c r="D289" s="163"/>
      <c r="E289" s="163"/>
      <c r="F289" s="164"/>
      <c r="G289" s="164"/>
    </row>
    <row r="290" spans="1:7" x14ac:dyDescent="0.35">
      <c r="B290" s="136" t="s">
        <v>728</v>
      </c>
      <c r="D290" s="163"/>
      <c r="E290" s="163"/>
      <c r="F290" s="164"/>
      <c r="G290" s="164"/>
    </row>
    <row r="291" spans="1:7" x14ac:dyDescent="0.35">
      <c r="A291" s="136" t="s">
        <v>847</v>
      </c>
      <c r="B291" s="157" t="s">
        <v>1806</v>
      </c>
      <c r="C291" s="203">
        <v>6407</v>
      </c>
      <c r="D291" s="203">
        <v>17257</v>
      </c>
      <c r="E291" s="163"/>
      <c r="F291" s="199">
        <f t="shared" ref="F291:F314" si="9">IF($C$315=0,"",IF(C291="[for completion]","",C291/$C$315))</f>
        <v>0.17101294541572135</v>
      </c>
      <c r="G291" s="199">
        <f t="shared" ref="G291:G314" si="10">IF($D$315=0,"",IF(D291="[for completion]","",D291/$D$315))</f>
        <v>0.63191621809659815</v>
      </c>
    </row>
    <row r="292" spans="1:7" x14ac:dyDescent="0.35">
      <c r="A292" s="136" t="s">
        <v>848</v>
      </c>
      <c r="B292" s="157" t="s">
        <v>1807</v>
      </c>
      <c r="C292" s="203">
        <v>9526</v>
      </c>
      <c r="D292" s="203">
        <v>5934</v>
      </c>
      <c r="E292" s="163"/>
      <c r="F292" s="199">
        <f t="shared" si="9"/>
        <v>0.25426397971440012</v>
      </c>
      <c r="G292" s="199">
        <f t="shared" si="10"/>
        <v>0.21729100296605514</v>
      </c>
    </row>
    <row r="293" spans="1:7" x14ac:dyDescent="0.35">
      <c r="A293" s="136" t="s">
        <v>849</v>
      </c>
      <c r="B293" s="157" t="s">
        <v>1808</v>
      </c>
      <c r="C293" s="203">
        <v>9599</v>
      </c>
      <c r="D293" s="203">
        <v>2784</v>
      </c>
      <c r="E293" s="163"/>
      <c r="F293" s="199">
        <f t="shared" si="9"/>
        <v>0.25621246496730282</v>
      </c>
      <c r="G293" s="199">
        <f t="shared" si="10"/>
        <v>0.1019444139294738</v>
      </c>
    </row>
    <row r="294" spans="1:7" x14ac:dyDescent="0.35">
      <c r="A294" s="136" t="s">
        <v>850</v>
      </c>
      <c r="B294" s="157" t="s">
        <v>1803</v>
      </c>
      <c r="C294" s="203">
        <v>6887</v>
      </c>
      <c r="D294" s="203">
        <v>1030</v>
      </c>
      <c r="E294" s="163"/>
      <c r="F294" s="199">
        <f t="shared" si="9"/>
        <v>0.18382490324302683</v>
      </c>
      <c r="G294" s="199">
        <f t="shared" si="10"/>
        <v>3.7716503716723422E-2</v>
      </c>
    </row>
    <row r="295" spans="1:7" x14ac:dyDescent="0.35">
      <c r="A295" s="136" t="s">
        <v>851</v>
      </c>
      <c r="B295" s="157" t="s">
        <v>1809</v>
      </c>
      <c r="C295" s="203">
        <v>3882</v>
      </c>
      <c r="D295" s="203">
        <v>272</v>
      </c>
      <c r="E295" s="163"/>
      <c r="F295" s="199">
        <f t="shared" si="9"/>
        <v>0.10361670892833311</v>
      </c>
      <c r="G295" s="199">
        <f t="shared" si="10"/>
        <v>9.9600864183968657E-3</v>
      </c>
    </row>
    <row r="296" spans="1:7" x14ac:dyDescent="0.35">
      <c r="A296" s="136" t="s">
        <v>852</v>
      </c>
      <c r="B296" s="157" t="s">
        <v>1810</v>
      </c>
      <c r="C296" s="203">
        <v>907</v>
      </c>
      <c r="D296" s="203">
        <v>28</v>
      </c>
      <c r="E296" s="163"/>
      <c r="F296" s="199">
        <f t="shared" si="9"/>
        <v>2.4209261977845991E-2</v>
      </c>
      <c r="G296" s="199">
        <f t="shared" si="10"/>
        <v>1.025303013658501E-3</v>
      </c>
    </row>
    <row r="297" spans="1:7" x14ac:dyDescent="0.35">
      <c r="A297" s="136" t="s">
        <v>853</v>
      </c>
      <c r="B297" s="157" t="s">
        <v>1811</v>
      </c>
      <c r="C297" s="203">
        <v>257</v>
      </c>
      <c r="D297" s="203">
        <v>4</v>
      </c>
      <c r="E297" s="163"/>
      <c r="F297" s="199">
        <f t="shared" si="9"/>
        <v>6.8597357533698115E-3</v>
      </c>
      <c r="G297" s="199">
        <f t="shared" si="10"/>
        <v>1.4647185909407156E-4</v>
      </c>
    </row>
    <row r="298" spans="1:7" x14ac:dyDescent="0.35">
      <c r="A298" s="136" t="s">
        <v>854</v>
      </c>
      <c r="B298" s="157" t="s">
        <v>1812</v>
      </c>
      <c r="C298" s="203">
        <v>0</v>
      </c>
      <c r="D298" s="203">
        <v>0</v>
      </c>
      <c r="E298" s="163"/>
      <c r="F298" s="199">
        <f t="shared" si="9"/>
        <v>0</v>
      </c>
      <c r="G298" s="199">
        <f t="shared" si="10"/>
        <v>0</v>
      </c>
    </row>
    <row r="299" spans="1:7" x14ac:dyDescent="0.35">
      <c r="A299" s="136" t="s">
        <v>855</v>
      </c>
      <c r="B299" s="157" t="s">
        <v>1813</v>
      </c>
      <c r="C299" s="203">
        <v>0</v>
      </c>
      <c r="D299" s="203">
        <v>0</v>
      </c>
      <c r="E299" s="163"/>
      <c r="F299" s="199">
        <f t="shared" si="9"/>
        <v>0</v>
      </c>
      <c r="G299" s="199">
        <f t="shared" si="10"/>
        <v>0</v>
      </c>
    </row>
    <row r="300" spans="1:7" hidden="1" x14ac:dyDescent="0.35">
      <c r="A300" s="136" t="s">
        <v>856</v>
      </c>
      <c r="B300" s="157" t="s">
        <v>645</v>
      </c>
      <c r="C300" s="200" t="s">
        <v>71</v>
      </c>
      <c r="D300" s="203" t="s">
        <v>71</v>
      </c>
      <c r="E300" s="157"/>
      <c r="F300" s="199" t="str">
        <f t="shared" si="9"/>
        <v/>
      </c>
      <c r="G300" s="199" t="str">
        <f t="shared" si="10"/>
        <v/>
      </c>
    </row>
    <row r="301" spans="1:7" hidden="1" x14ac:dyDescent="0.35">
      <c r="A301" s="136" t="s">
        <v>857</v>
      </c>
      <c r="B301" s="157" t="s">
        <v>645</v>
      </c>
      <c r="C301" s="200" t="s">
        <v>71</v>
      </c>
      <c r="D301" s="203" t="s">
        <v>71</v>
      </c>
      <c r="E301" s="157"/>
      <c r="F301" s="199" t="str">
        <f t="shared" si="9"/>
        <v/>
      </c>
      <c r="G301" s="199" t="str">
        <f t="shared" si="10"/>
        <v/>
      </c>
    </row>
    <row r="302" spans="1:7" hidden="1" x14ac:dyDescent="0.35">
      <c r="A302" s="136" t="s">
        <v>858</v>
      </c>
      <c r="B302" s="157" t="s">
        <v>645</v>
      </c>
      <c r="C302" s="200" t="s">
        <v>71</v>
      </c>
      <c r="D302" s="203" t="s">
        <v>71</v>
      </c>
      <c r="E302" s="157"/>
      <c r="F302" s="199" t="str">
        <f t="shared" si="9"/>
        <v/>
      </c>
      <c r="G302" s="199" t="str">
        <f t="shared" si="10"/>
        <v/>
      </c>
    </row>
    <row r="303" spans="1:7" hidden="1" x14ac:dyDescent="0.35">
      <c r="A303" s="136" t="s">
        <v>859</v>
      </c>
      <c r="B303" s="157" t="s">
        <v>645</v>
      </c>
      <c r="C303" s="200" t="s">
        <v>71</v>
      </c>
      <c r="D303" s="203" t="s">
        <v>71</v>
      </c>
      <c r="E303" s="157"/>
      <c r="F303" s="199" t="str">
        <f t="shared" si="9"/>
        <v/>
      </c>
      <c r="G303" s="199" t="str">
        <f t="shared" si="10"/>
        <v/>
      </c>
    </row>
    <row r="304" spans="1:7" hidden="1" x14ac:dyDescent="0.35">
      <c r="A304" s="136" t="s">
        <v>860</v>
      </c>
      <c r="B304" s="157" t="s">
        <v>645</v>
      </c>
      <c r="C304" s="200" t="s">
        <v>71</v>
      </c>
      <c r="D304" s="203" t="s">
        <v>71</v>
      </c>
      <c r="E304" s="157"/>
      <c r="F304" s="199" t="str">
        <f t="shared" si="9"/>
        <v/>
      </c>
      <c r="G304" s="199" t="str">
        <f t="shared" si="10"/>
        <v/>
      </c>
    </row>
    <row r="305" spans="1:7" hidden="1" x14ac:dyDescent="0.35">
      <c r="A305" s="136" t="s">
        <v>861</v>
      </c>
      <c r="B305" s="157" t="s">
        <v>645</v>
      </c>
      <c r="C305" s="200" t="s">
        <v>71</v>
      </c>
      <c r="D305" s="203" t="s">
        <v>71</v>
      </c>
      <c r="E305" s="157"/>
      <c r="F305" s="199" t="str">
        <f t="shared" si="9"/>
        <v/>
      </c>
      <c r="G305" s="199" t="str">
        <f t="shared" si="10"/>
        <v/>
      </c>
    </row>
    <row r="306" spans="1:7" hidden="1" x14ac:dyDescent="0.35">
      <c r="A306" s="136" t="s">
        <v>862</v>
      </c>
      <c r="B306" s="157" t="s">
        <v>645</v>
      </c>
      <c r="C306" s="200" t="s">
        <v>71</v>
      </c>
      <c r="D306" s="203" t="s">
        <v>71</v>
      </c>
      <c r="F306" s="199" t="str">
        <f t="shared" si="9"/>
        <v/>
      </c>
      <c r="G306" s="199" t="str">
        <f t="shared" si="10"/>
        <v/>
      </c>
    </row>
    <row r="307" spans="1:7" hidden="1" x14ac:dyDescent="0.35">
      <c r="A307" s="136" t="s">
        <v>863</v>
      </c>
      <c r="B307" s="157" t="s">
        <v>645</v>
      </c>
      <c r="C307" s="200" t="s">
        <v>71</v>
      </c>
      <c r="D307" s="203" t="s">
        <v>71</v>
      </c>
      <c r="E307" s="152"/>
      <c r="F307" s="199" t="str">
        <f t="shared" si="9"/>
        <v/>
      </c>
      <c r="G307" s="199" t="str">
        <f t="shared" si="10"/>
        <v/>
      </c>
    </row>
    <row r="308" spans="1:7" hidden="1" x14ac:dyDescent="0.35">
      <c r="A308" s="136" t="s">
        <v>864</v>
      </c>
      <c r="B308" s="157" t="s">
        <v>645</v>
      </c>
      <c r="C308" s="200" t="s">
        <v>71</v>
      </c>
      <c r="D308" s="203" t="s">
        <v>71</v>
      </c>
      <c r="E308" s="152"/>
      <c r="F308" s="199" t="str">
        <f t="shared" si="9"/>
        <v/>
      </c>
      <c r="G308" s="199" t="str">
        <f t="shared" si="10"/>
        <v/>
      </c>
    </row>
    <row r="309" spans="1:7" hidden="1" x14ac:dyDescent="0.35">
      <c r="A309" s="136" t="s">
        <v>865</v>
      </c>
      <c r="B309" s="157" t="s">
        <v>645</v>
      </c>
      <c r="C309" s="200" t="s">
        <v>71</v>
      </c>
      <c r="D309" s="203" t="s">
        <v>71</v>
      </c>
      <c r="E309" s="152"/>
      <c r="F309" s="199" t="str">
        <f t="shared" si="9"/>
        <v/>
      </c>
      <c r="G309" s="199" t="str">
        <f t="shared" si="10"/>
        <v/>
      </c>
    </row>
    <row r="310" spans="1:7" hidden="1" x14ac:dyDescent="0.35">
      <c r="A310" s="136" t="s">
        <v>866</v>
      </c>
      <c r="B310" s="157" t="s">
        <v>645</v>
      </c>
      <c r="C310" s="200" t="s">
        <v>71</v>
      </c>
      <c r="D310" s="203" t="s">
        <v>71</v>
      </c>
      <c r="E310" s="152"/>
      <c r="F310" s="199" t="str">
        <f t="shared" si="9"/>
        <v/>
      </c>
      <c r="G310" s="199" t="str">
        <f t="shared" si="10"/>
        <v/>
      </c>
    </row>
    <row r="311" spans="1:7" hidden="1" x14ac:dyDescent="0.35">
      <c r="A311" s="136" t="s">
        <v>867</v>
      </c>
      <c r="B311" s="157" t="s">
        <v>645</v>
      </c>
      <c r="C311" s="200" t="s">
        <v>71</v>
      </c>
      <c r="D311" s="203" t="s">
        <v>71</v>
      </c>
      <c r="E311" s="152"/>
      <c r="F311" s="199" t="str">
        <f t="shared" si="9"/>
        <v/>
      </c>
      <c r="G311" s="199" t="str">
        <f t="shared" si="10"/>
        <v/>
      </c>
    </row>
    <row r="312" spans="1:7" hidden="1" x14ac:dyDescent="0.35">
      <c r="A312" s="136" t="s">
        <v>868</v>
      </c>
      <c r="B312" s="157" t="s">
        <v>645</v>
      </c>
      <c r="C312" s="200" t="s">
        <v>71</v>
      </c>
      <c r="D312" s="203" t="s">
        <v>71</v>
      </c>
      <c r="E312" s="152"/>
      <c r="F312" s="199" t="str">
        <f t="shared" si="9"/>
        <v/>
      </c>
      <c r="G312" s="199" t="str">
        <f t="shared" si="10"/>
        <v/>
      </c>
    </row>
    <row r="313" spans="1:7" hidden="1" x14ac:dyDescent="0.35">
      <c r="A313" s="136" t="s">
        <v>869</v>
      </c>
      <c r="B313" s="157" t="s">
        <v>645</v>
      </c>
      <c r="C313" s="200" t="s">
        <v>71</v>
      </c>
      <c r="D313" s="203" t="s">
        <v>71</v>
      </c>
      <c r="E313" s="152"/>
      <c r="F313" s="199" t="str">
        <f t="shared" si="9"/>
        <v/>
      </c>
      <c r="G313" s="199" t="str">
        <f t="shared" si="10"/>
        <v/>
      </c>
    </row>
    <row r="314" spans="1:7" hidden="1" x14ac:dyDescent="0.35">
      <c r="A314" s="136" t="s">
        <v>870</v>
      </c>
      <c r="B314" s="157" t="s">
        <v>645</v>
      </c>
      <c r="C314" s="200" t="s">
        <v>71</v>
      </c>
      <c r="D314" s="203" t="s">
        <v>71</v>
      </c>
      <c r="E314" s="152"/>
      <c r="F314" s="199" t="str">
        <f t="shared" si="9"/>
        <v/>
      </c>
      <c r="G314" s="199" t="str">
        <f t="shared" si="10"/>
        <v/>
      </c>
    </row>
    <row r="315" spans="1:7" x14ac:dyDescent="0.35">
      <c r="A315" s="136" t="s">
        <v>871</v>
      </c>
      <c r="B315" s="166" t="s">
        <v>136</v>
      </c>
      <c r="C315" s="204">
        <f>SUM(C291:C314)</f>
        <v>37465</v>
      </c>
      <c r="D315" s="204">
        <f>SUM(D291:D314)</f>
        <v>27309</v>
      </c>
      <c r="E315" s="152"/>
      <c r="F315" s="205">
        <f>SUM(F291:F314)</f>
        <v>1</v>
      </c>
      <c r="G315" s="205">
        <f>SUM(G291:G314)</f>
        <v>1</v>
      </c>
    </row>
    <row r="316" spans="1:7" ht="15" customHeight="1" x14ac:dyDescent="0.35">
      <c r="A316" s="147"/>
      <c r="B316" s="148" t="s">
        <v>872</v>
      </c>
      <c r="C316" s="147" t="s">
        <v>723</v>
      </c>
      <c r="D316" s="147" t="s">
        <v>724</v>
      </c>
      <c r="E316" s="147"/>
      <c r="F316" s="147" t="s">
        <v>552</v>
      </c>
      <c r="G316" s="147" t="s">
        <v>725</v>
      </c>
    </row>
    <row r="317" spans="1:7" x14ac:dyDescent="0.35">
      <c r="A317" s="136" t="s">
        <v>873</v>
      </c>
      <c r="B317" s="136" t="s">
        <v>756</v>
      </c>
      <c r="C317" s="170" t="s">
        <v>1384</v>
      </c>
      <c r="G317" s="136"/>
    </row>
    <row r="318" spans="1:7" x14ac:dyDescent="0.35">
      <c r="G318" s="136"/>
    </row>
    <row r="319" spans="1:7" x14ac:dyDescent="0.35">
      <c r="B319" s="157" t="s">
        <v>757</v>
      </c>
      <c r="G319" s="136"/>
    </row>
    <row r="320" spans="1:7" x14ac:dyDescent="0.35">
      <c r="A320" s="136" t="s">
        <v>874</v>
      </c>
      <c r="B320" s="136" t="s">
        <v>759</v>
      </c>
      <c r="C320" s="170" t="s">
        <v>1384</v>
      </c>
      <c r="D320" s="170" t="s">
        <v>1378</v>
      </c>
      <c r="F320" s="199" t="str">
        <f>IF($C$328=0,"",IF(C320="[for completion]","",C320/$C$328))</f>
        <v/>
      </c>
      <c r="G320" s="199" t="str">
        <f>IF($D$328=0,"",IF(D320="[for completion]","",D320/$D$328))</f>
        <v/>
      </c>
    </row>
    <row r="321" spans="1:7" x14ac:dyDescent="0.35">
      <c r="A321" s="136" t="s">
        <v>875</v>
      </c>
      <c r="B321" s="136" t="s">
        <v>761</v>
      </c>
      <c r="C321" s="170" t="s">
        <v>1384</v>
      </c>
      <c r="D321" s="170" t="s">
        <v>1378</v>
      </c>
      <c r="F321" s="199" t="str">
        <f t="shared" ref="F321:F334" si="11">IF($C$328=0,"",IF(C321="[for completion]","",C321/$C$328))</f>
        <v/>
      </c>
      <c r="G321" s="199" t="str">
        <f t="shared" ref="G321:G334" si="12">IF($D$328=0,"",IF(D321="[for completion]","",D321/$D$328))</f>
        <v/>
      </c>
    </row>
    <row r="322" spans="1:7" x14ac:dyDescent="0.35">
      <c r="A322" s="136" t="s">
        <v>876</v>
      </c>
      <c r="B322" s="136" t="s">
        <v>763</v>
      </c>
      <c r="C322" s="170" t="s">
        <v>1384</v>
      </c>
      <c r="D322" s="170" t="s">
        <v>1378</v>
      </c>
      <c r="F322" s="199" t="str">
        <f t="shared" si="11"/>
        <v/>
      </c>
      <c r="G322" s="199" t="str">
        <f t="shared" si="12"/>
        <v/>
      </c>
    </row>
    <row r="323" spans="1:7" x14ac:dyDescent="0.35">
      <c r="A323" s="136" t="s">
        <v>877</v>
      </c>
      <c r="B323" s="136" t="s">
        <v>765</v>
      </c>
      <c r="C323" s="170" t="s">
        <v>1384</v>
      </c>
      <c r="D323" s="170" t="s">
        <v>1378</v>
      </c>
      <c r="F323" s="199" t="str">
        <f t="shared" si="11"/>
        <v/>
      </c>
      <c r="G323" s="199" t="str">
        <f t="shared" si="12"/>
        <v/>
      </c>
    </row>
    <row r="324" spans="1:7" x14ac:dyDescent="0.35">
      <c r="A324" s="136" t="s">
        <v>878</v>
      </c>
      <c r="B324" s="136" t="s">
        <v>767</v>
      </c>
      <c r="C324" s="170" t="s">
        <v>1384</v>
      </c>
      <c r="D324" s="170" t="s">
        <v>1378</v>
      </c>
      <c r="F324" s="199" t="str">
        <f t="shared" si="11"/>
        <v/>
      </c>
      <c r="G324" s="199" t="str">
        <f t="shared" si="12"/>
        <v/>
      </c>
    </row>
    <row r="325" spans="1:7" x14ac:dyDescent="0.35">
      <c r="A325" s="136" t="s">
        <v>879</v>
      </c>
      <c r="B325" s="136" t="s">
        <v>769</v>
      </c>
      <c r="C325" s="170" t="s">
        <v>1384</v>
      </c>
      <c r="D325" s="170" t="s">
        <v>1378</v>
      </c>
      <c r="F325" s="199" t="str">
        <f t="shared" si="11"/>
        <v/>
      </c>
      <c r="G325" s="199" t="str">
        <f t="shared" si="12"/>
        <v/>
      </c>
    </row>
    <row r="326" spans="1:7" x14ac:dyDescent="0.35">
      <c r="A326" s="136" t="s">
        <v>880</v>
      </c>
      <c r="B326" s="136" t="s">
        <v>771</v>
      </c>
      <c r="C326" s="170" t="s">
        <v>1384</v>
      </c>
      <c r="D326" s="170" t="s">
        <v>1378</v>
      </c>
      <c r="F326" s="199" t="str">
        <f t="shared" si="11"/>
        <v/>
      </c>
      <c r="G326" s="199" t="str">
        <f t="shared" si="12"/>
        <v/>
      </c>
    </row>
    <row r="327" spans="1:7" x14ac:dyDescent="0.35">
      <c r="A327" s="136" t="s">
        <v>881</v>
      </c>
      <c r="B327" s="136" t="s">
        <v>773</v>
      </c>
      <c r="C327" s="170" t="s">
        <v>1384</v>
      </c>
      <c r="D327" s="170" t="s">
        <v>1378</v>
      </c>
      <c r="F327" s="199" t="str">
        <f t="shared" si="11"/>
        <v/>
      </c>
      <c r="G327" s="199" t="str">
        <f t="shared" si="12"/>
        <v/>
      </c>
    </row>
    <row r="328" spans="1:7" x14ac:dyDescent="0.35">
      <c r="A328" s="136" t="s">
        <v>882</v>
      </c>
      <c r="B328" s="166" t="s">
        <v>136</v>
      </c>
      <c r="C328" s="200">
        <f>SUM(C320:C327)</f>
        <v>0</v>
      </c>
      <c r="D328" s="203">
        <f>SUM(D320:D327)</f>
        <v>0</v>
      </c>
      <c r="F328" s="170">
        <f>SUM(F320:F327)</f>
        <v>0</v>
      </c>
      <c r="G328" s="170">
        <f>SUM(G320:G327)</f>
        <v>0</v>
      </c>
    </row>
    <row r="329" spans="1:7" hidden="1" outlineLevel="1" x14ac:dyDescent="0.35">
      <c r="A329" s="136" t="s">
        <v>883</v>
      </c>
      <c r="B329" s="153" t="s">
        <v>776</v>
      </c>
      <c r="C329" s="200"/>
      <c r="D329" s="203"/>
      <c r="F329" s="199" t="str">
        <f t="shared" si="11"/>
        <v/>
      </c>
      <c r="G329" s="199" t="str">
        <f t="shared" si="12"/>
        <v/>
      </c>
    </row>
    <row r="330" spans="1:7" hidden="1" outlineLevel="1" x14ac:dyDescent="0.35">
      <c r="A330" s="136" t="s">
        <v>884</v>
      </c>
      <c r="B330" s="153" t="s">
        <v>778</v>
      </c>
      <c r="C330" s="200"/>
      <c r="D330" s="203"/>
      <c r="F330" s="199" t="str">
        <f t="shared" si="11"/>
        <v/>
      </c>
      <c r="G330" s="199" t="str">
        <f t="shared" si="12"/>
        <v/>
      </c>
    </row>
    <row r="331" spans="1:7" hidden="1" outlineLevel="1" x14ac:dyDescent="0.35">
      <c r="A331" s="136" t="s">
        <v>885</v>
      </c>
      <c r="B331" s="153" t="s">
        <v>780</v>
      </c>
      <c r="C331" s="200"/>
      <c r="D331" s="203"/>
      <c r="F331" s="199" t="str">
        <f t="shared" si="11"/>
        <v/>
      </c>
      <c r="G331" s="199" t="str">
        <f t="shared" si="12"/>
        <v/>
      </c>
    </row>
    <row r="332" spans="1:7" hidden="1" outlineLevel="1" x14ac:dyDescent="0.35">
      <c r="A332" s="136" t="s">
        <v>886</v>
      </c>
      <c r="B332" s="153" t="s">
        <v>782</v>
      </c>
      <c r="C332" s="200"/>
      <c r="D332" s="203"/>
      <c r="F332" s="199" t="str">
        <f t="shared" si="11"/>
        <v/>
      </c>
      <c r="G332" s="199" t="str">
        <f t="shared" si="12"/>
        <v/>
      </c>
    </row>
    <row r="333" spans="1:7" hidden="1" outlineLevel="1" x14ac:dyDescent="0.35">
      <c r="A333" s="136" t="s">
        <v>887</v>
      </c>
      <c r="B333" s="153" t="s">
        <v>784</v>
      </c>
      <c r="C333" s="200"/>
      <c r="D333" s="203"/>
      <c r="F333" s="199" t="str">
        <f t="shared" si="11"/>
        <v/>
      </c>
      <c r="G333" s="199" t="str">
        <f t="shared" si="12"/>
        <v/>
      </c>
    </row>
    <row r="334" spans="1:7" hidden="1" outlineLevel="1" x14ac:dyDescent="0.35">
      <c r="A334" s="136" t="s">
        <v>888</v>
      </c>
      <c r="B334" s="153" t="s">
        <v>786</v>
      </c>
      <c r="C334" s="200"/>
      <c r="D334" s="203"/>
      <c r="F334" s="199" t="str">
        <f t="shared" si="11"/>
        <v/>
      </c>
      <c r="G334" s="199" t="str">
        <f t="shared" si="12"/>
        <v/>
      </c>
    </row>
    <row r="335" spans="1:7" hidden="1" outlineLevel="1" x14ac:dyDescent="0.35">
      <c r="A335" s="136" t="s">
        <v>889</v>
      </c>
      <c r="B335" s="153"/>
      <c r="F335" s="150"/>
      <c r="G335" s="150"/>
    </row>
    <row r="336" spans="1:7" hidden="1" outlineLevel="1" x14ac:dyDescent="0.35">
      <c r="A336" s="136" t="s">
        <v>890</v>
      </c>
      <c r="B336" s="153"/>
      <c r="F336" s="150"/>
      <c r="G336" s="150"/>
    </row>
    <row r="337" spans="1:7" hidden="1" outlineLevel="1" x14ac:dyDescent="0.35">
      <c r="A337" s="136" t="s">
        <v>891</v>
      </c>
      <c r="B337" s="153"/>
      <c r="F337" s="152"/>
      <c r="G337" s="152"/>
    </row>
    <row r="338" spans="1:7" ht="15" customHeight="1" collapsed="1" x14ac:dyDescent="0.35">
      <c r="A338" s="147"/>
      <c r="B338" s="148" t="s">
        <v>892</v>
      </c>
      <c r="C338" s="147" t="s">
        <v>723</v>
      </c>
      <c r="D338" s="147" t="s">
        <v>724</v>
      </c>
      <c r="E338" s="147"/>
      <c r="F338" s="147" t="s">
        <v>552</v>
      </c>
      <c r="G338" s="147" t="s">
        <v>725</v>
      </c>
    </row>
    <row r="339" spans="1:7" x14ac:dyDescent="0.35">
      <c r="A339" s="136" t="s">
        <v>893</v>
      </c>
      <c r="B339" s="136" t="s">
        <v>756</v>
      </c>
      <c r="C339" s="170">
        <v>0.44969999999999999</v>
      </c>
      <c r="G339" s="136"/>
    </row>
    <row r="340" spans="1:7" x14ac:dyDescent="0.35">
      <c r="G340" s="136"/>
    </row>
    <row r="341" spans="1:7" x14ac:dyDescent="0.35">
      <c r="B341" s="157" t="s">
        <v>757</v>
      </c>
      <c r="G341" s="136"/>
    </row>
    <row r="342" spans="1:7" x14ac:dyDescent="0.35">
      <c r="A342" s="136" t="s">
        <v>894</v>
      </c>
      <c r="B342" s="136" t="s">
        <v>759</v>
      </c>
      <c r="C342" s="203">
        <v>30724</v>
      </c>
      <c r="D342" s="203" t="s">
        <v>1378</v>
      </c>
      <c r="F342" s="199">
        <f>IF($C$350=0,"",IF(C342="[Mark as ND1 if not relevant]","",C342/$C$350))</f>
        <v>0.82007206726277859</v>
      </c>
      <c r="G342" s="199" t="str">
        <f>IF($D$350=0,"",IF(D342="[Mark as ND1 if not relevant]","",D342/$D$350))</f>
        <v/>
      </c>
    </row>
    <row r="343" spans="1:7" x14ac:dyDescent="0.35">
      <c r="A343" s="136" t="s">
        <v>895</v>
      </c>
      <c r="B343" s="136" t="s">
        <v>761</v>
      </c>
      <c r="C343" s="203">
        <v>4101</v>
      </c>
      <c r="D343" s="203" t="s">
        <v>1378</v>
      </c>
      <c r="F343" s="199">
        <f t="shared" ref="F343:F349" si="13">IF($C$350=0,"",IF(C343="[Mark as ND1 if not relevant]","",C343/$C$350))</f>
        <v>0.10946216468704124</v>
      </c>
      <c r="G343" s="199" t="str">
        <f t="shared" ref="G343:G349" si="14">IF($D$350=0,"",IF(D343="[Mark as ND1 if not relevant]","",D343/$D$350))</f>
        <v/>
      </c>
    </row>
    <row r="344" spans="1:7" x14ac:dyDescent="0.35">
      <c r="A344" s="136" t="s">
        <v>896</v>
      </c>
      <c r="B344" s="136" t="s">
        <v>763</v>
      </c>
      <c r="C344" s="203">
        <v>2640</v>
      </c>
      <c r="D344" s="203" t="s">
        <v>1378</v>
      </c>
      <c r="F344" s="199">
        <f t="shared" si="13"/>
        <v>7.0465768050180164E-2</v>
      </c>
      <c r="G344" s="199" t="str">
        <f t="shared" si="14"/>
        <v/>
      </c>
    </row>
    <row r="345" spans="1:7" x14ac:dyDescent="0.35">
      <c r="A345" s="136" t="s">
        <v>897</v>
      </c>
      <c r="B345" s="136" t="s">
        <v>765</v>
      </c>
      <c r="C345" s="203">
        <v>0</v>
      </c>
      <c r="D345" s="203" t="s">
        <v>1378</v>
      </c>
      <c r="F345" s="199">
        <f t="shared" si="13"/>
        <v>0</v>
      </c>
      <c r="G345" s="199" t="str">
        <f t="shared" si="14"/>
        <v/>
      </c>
    </row>
    <row r="346" spans="1:7" x14ac:dyDescent="0.35">
      <c r="A346" s="136" t="s">
        <v>898</v>
      </c>
      <c r="B346" s="136" t="s">
        <v>767</v>
      </c>
      <c r="C346" s="203">
        <v>0</v>
      </c>
      <c r="D346" s="203" t="s">
        <v>1378</v>
      </c>
      <c r="F346" s="199">
        <f t="shared" si="13"/>
        <v>0</v>
      </c>
      <c r="G346" s="199" t="str">
        <f t="shared" si="14"/>
        <v/>
      </c>
    </row>
    <row r="347" spans="1:7" x14ac:dyDescent="0.35">
      <c r="A347" s="136" t="s">
        <v>899</v>
      </c>
      <c r="B347" s="136" t="s">
        <v>769</v>
      </c>
      <c r="C347" s="203">
        <v>0</v>
      </c>
      <c r="D347" s="203" t="s">
        <v>1378</v>
      </c>
      <c r="F347" s="199">
        <f t="shared" si="13"/>
        <v>0</v>
      </c>
      <c r="G347" s="199" t="str">
        <f t="shared" si="14"/>
        <v/>
      </c>
    </row>
    <row r="348" spans="1:7" x14ac:dyDescent="0.35">
      <c r="A348" s="136" t="s">
        <v>900</v>
      </c>
      <c r="B348" s="136" t="s">
        <v>771</v>
      </c>
      <c r="C348" s="203">
        <v>0</v>
      </c>
      <c r="D348" s="203" t="s">
        <v>1378</v>
      </c>
      <c r="F348" s="199">
        <f t="shared" si="13"/>
        <v>0</v>
      </c>
      <c r="G348" s="199" t="str">
        <f t="shared" si="14"/>
        <v/>
      </c>
    </row>
    <row r="349" spans="1:7" x14ac:dyDescent="0.35">
      <c r="A349" s="136" t="s">
        <v>901</v>
      </c>
      <c r="B349" s="136" t="s">
        <v>773</v>
      </c>
      <c r="C349" s="203">
        <v>0</v>
      </c>
      <c r="D349" s="203" t="s">
        <v>1378</v>
      </c>
      <c r="F349" s="199">
        <f t="shared" si="13"/>
        <v>0</v>
      </c>
      <c r="G349" s="199" t="str">
        <f t="shared" si="14"/>
        <v/>
      </c>
    </row>
    <row r="350" spans="1:7" x14ac:dyDescent="0.35">
      <c r="A350" s="136" t="s">
        <v>902</v>
      </c>
      <c r="B350" s="166" t="s">
        <v>136</v>
      </c>
      <c r="C350" s="203">
        <f>SUM(C342:C349)</f>
        <v>37465</v>
      </c>
      <c r="D350" s="203">
        <f>SUM(D342:D349)</f>
        <v>0</v>
      </c>
      <c r="F350" s="170">
        <f>SUM(F342:F349)</f>
        <v>1</v>
      </c>
      <c r="G350" s="170">
        <f>SUM(G342:G349)</f>
        <v>0</v>
      </c>
    </row>
    <row r="351" spans="1:7" hidden="1" outlineLevel="1" x14ac:dyDescent="0.35">
      <c r="A351" s="136" t="s">
        <v>903</v>
      </c>
      <c r="B351" s="153" t="s">
        <v>776</v>
      </c>
      <c r="C351" s="200"/>
      <c r="D351" s="203"/>
      <c r="F351" s="199">
        <f t="shared" ref="F351:F356" si="15">IF($C$350=0,"",IF(C351="[for completion]","",C351/$C$350))</f>
        <v>0</v>
      </c>
      <c r="G351" s="199" t="str">
        <f t="shared" ref="G351:G356" si="16">IF($D$350=0,"",IF(D351="[for completion]","",D351/$D$350))</f>
        <v/>
      </c>
    </row>
    <row r="352" spans="1:7" hidden="1" outlineLevel="1" x14ac:dyDescent="0.35">
      <c r="A352" s="136" t="s">
        <v>904</v>
      </c>
      <c r="B352" s="153" t="s">
        <v>778</v>
      </c>
      <c r="C352" s="200"/>
      <c r="D352" s="203"/>
      <c r="F352" s="199">
        <f t="shared" si="15"/>
        <v>0</v>
      </c>
      <c r="G352" s="199" t="str">
        <f t="shared" si="16"/>
        <v/>
      </c>
    </row>
    <row r="353" spans="1:7" hidden="1" outlineLevel="1" x14ac:dyDescent="0.35">
      <c r="A353" s="136" t="s">
        <v>905</v>
      </c>
      <c r="B353" s="153" t="s">
        <v>780</v>
      </c>
      <c r="C353" s="200"/>
      <c r="D353" s="203"/>
      <c r="F353" s="199">
        <f t="shared" si="15"/>
        <v>0</v>
      </c>
      <c r="G353" s="199" t="str">
        <f t="shared" si="16"/>
        <v/>
      </c>
    </row>
    <row r="354" spans="1:7" hidden="1" outlineLevel="1" x14ac:dyDescent="0.35">
      <c r="A354" s="136" t="s">
        <v>906</v>
      </c>
      <c r="B354" s="153" t="s">
        <v>782</v>
      </c>
      <c r="C354" s="200"/>
      <c r="D354" s="203"/>
      <c r="F354" s="199">
        <f t="shared" si="15"/>
        <v>0</v>
      </c>
      <c r="G354" s="199" t="str">
        <f t="shared" si="16"/>
        <v/>
      </c>
    </row>
    <row r="355" spans="1:7" hidden="1" outlineLevel="1" x14ac:dyDescent="0.35">
      <c r="A355" s="136" t="s">
        <v>907</v>
      </c>
      <c r="B355" s="153" t="s">
        <v>784</v>
      </c>
      <c r="C355" s="200"/>
      <c r="D355" s="203"/>
      <c r="F355" s="199">
        <f t="shared" si="15"/>
        <v>0</v>
      </c>
      <c r="G355" s="199" t="str">
        <f t="shared" si="16"/>
        <v/>
      </c>
    </row>
    <row r="356" spans="1:7" hidden="1" outlineLevel="1" x14ac:dyDescent="0.35">
      <c r="A356" s="136" t="s">
        <v>908</v>
      </c>
      <c r="B356" s="153" t="s">
        <v>786</v>
      </c>
      <c r="C356" s="200"/>
      <c r="D356" s="203"/>
      <c r="F356" s="199">
        <f t="shared" si="15"/>
        <v>0</v>
      </c>
      <c r="G356" s="199" t="str">
        <f t="shared" si="16"/>
        <v/>
      </c>
    </row>
    <row r="357" spans="1:7" hidden="1" outlineLevel="1" x14ac:dyDescent="0.35">
      <c r="A357" s="136" t="s">
        <v>909</v>
      </c>
      <c r="B357" s="153"/>
      <c r="F357" s="199"/>
      <c r="G357" s="199"/>
    </row>
    <row r="358" spans="1:7" hidden="1" outlineLevel="1" x14ac:dyDescent="0.35">
      <c r="A358" s="136" t="s">
        <v>910</v>
      </c>
      <c r="B358" s="153"/>
      <c r="F358" s="199"/>
      <c r="G358" s="199"/>
    </row>
    <row r="359" spans="1:7" hidden="1" outlineLevel="1" x14ac:dyDescent="0.35">
      <c r="A359" s="136" t="s">
        <v>911</v>
      </c>
      <c r="B359" s="153"/>
      <c r="F359" s="199"/>
      <c r="G359" s="170"/>
    </row>
    <row r="360" spans="1:7" ht="15" customHeight="1" collapsed="1" x14ac:dyDescent="0.35">
      <c r="A360" s="147"/>
      <c r="B360" s="148" t="s">
        <v>912</v>
      </c>
      <c r="C360" s="147" t="s">
        <v>913</v>
      </c>
      <c r="D360" s="147"/>
      <c r="E360" s="147"/>
      <c r="F360" s="147"/>
      <c r="G360" s="149"/>
    </row>
    <row r="361" spans="1:7" x14ac:dyDescent="0.35">
      <c r="A361" s="136" t="s">
        <v>914</v>
      </c>
      <c r="B361" s="157" t="s">
        <v>915</v>
      </c>
      <c r="C361" s="170">
        <v>0</v>
      </c>
      <c r="G361" s="136"/>
    </row>
    <row r="362" spans="1:7" x14ac:dyDescent="0.35">
      <c r="A362" s="136" t="s">
        <v>916</v>
      </c>
      <c r="B362" s="157" t="s">
        <v>917</v>
      </c>
      <c r="C362" s="170">
        <v>0</v>
      </c>
      <c r="G362" s="136"/>
    </row>
    <row r="363" spans="1:7" x14ac:dyDescent="0.35">
      <c r="A363" s="136" t="s">
        <v>918</v>
      </c>
      <c r="B363" s="157" t="s">
        <v>919</v>
      </c>
      <c r="C363" s="170">
        <v>0</v>
      </c>
      <c r="G363" s="136"/>
    </row>
    <row r="364" spans="1:7" x14ac:dyDescent="0.35">
      <c r="A364" s="136" t="s">
        <v>920</v>
      </c>
      <c r="B364" s="157" t="s">
        <v>921</v>
      </c>
      <c r="C364" s="170">
        <v>0</v>
      </c>
      <c r="G364" s="136"/>
    </row>
    <row r="365" spans="1:7" x14ac:dyDescent="0.35">
      <c r="A365" s="136" t="s">
        <v>922</v>
      </c>
      <c r="B365" s="157" t="s">
        <v>923</v>
      </c>
      <c r="C365" s="170">
        <v>0</v>
      </c>
      <c r="G365" s="136"/>
    </row>
    <row r="366" spans="1:7" x14ac:dyDescent="0.35">
      <c r="A366" s="136" t="s">
        <v>924</v>
      </c>
      <c r="B366" s="157" t="s">
        <v>925</v>
      </c>
      <c r="C366" s="170">
        <v>1</v>
      </c>
      <c r="G366" s="136"/>
    </row>
    <row r="367" spans="1:7" x14ac:dyDescent="0.35">
      <c r="A367" s="136" t="s">
        <v>926</v>
      </c>
      <c r="B367" s="157" t="s">
        <v>927</v>
      </c>
      <c r="C367" s="170">
        <v>0</v>
      </c>
      <c r="G367" s="136"/>
    </row>
    <row r="368" spans="1:7" x14ac:dyDescent="0.35">
      <c r="A368" s="136" t="s">
        <v>928</v>
      </c>
      <c r="B368" s="157" t="s">
        <v>929</v>
      </c>
      <c r="C368" s="170">
        <v>0</v>
      </c>
      <c r="G368" s="136"/>
    </row>
    <row r="369" spans="1:7" x14ac:dyDescent="0.35">
      <c r="A369" s="136" t="s">
        <v>930</v>
      </c>
      <c r="B369" s="157" t="s">
        <v>931</v>
      </c>
      <c r="C369" s="170">
        <v>0</v>
      </c>
      <c r="G369" s="136"/>
    </row>
    <row r="370" spans="1:7" x14ac:dyDescent="0.35">
      <c r="A370" s="136" t="s">
        <v>932</v>
      </c>
      <c r="B370" s="157" t="s">
        <v>134</v>
      </c>
      <c r="C370" s="170">
        <v>0</v>
      </c>
      <c r="G370" s="136"/>
    </row>
    <row r="371" spans="1:7" hidden="1" outlineLevel="1" x14ac:dyDescent="0.35">
      <c r="A371" s="136" t="s">
        <v>933</v>
      </c>
      <c r="B371" s="153" t="s">
        <v>934</v>
      </c>
      <c r="C371" s="170"/>
      <c r="G371" s="136"/>
    </row>
    <row r="372" spans="1:7" hidden="1" outlineLevel="1" x14ac:dyDescent="0.35">
      <c r="A372" s="136" t="s">
        <v>935</v>
      </c>
      <c r="B372" s="153" t="s">
        <v>138</v>
      </c>
      <c r="C372" s="170"/>
      <c r="G372" s="136"/>
    </row>
    <row r="373" spans="1:7" hidden="1" outlineLevel="1" x14ac:dyDescent="0.35">
      <c r="A373" s="136" t="s">
        <v>936</v>
      </c>
      <c r="B373" s="153" t="s">
        <v>138</v>
      </c>
      <c r="C373" s="170"/>
      <c r="G373" s="136"/>
    </row>
    <row r="374" spans="1:7" hidden="1" outlineLevel="1" x14ac:dyDescent="0.35">
      <c r="A374" s="136" t="s">
        <v>937</v>
      </c>
      <c r="B374" s="153" t="s">
        <v>138</v>
      </c>
      <c r="C374" s="170"/>
      <c r="G374" s="136"/>
    </row>
    <row r="375" spans="1:7" hidden="1" outlineLevel="1" x14ac:dyDescent="0.35">
      <c r="A375" s="136" t="s">
        <v>938</v>
      </c>
      <c r="B375" s="153" t="s">
        <v>138</v>
      </c>
      <c r="C375" s="170"/>
      <c r="G375" s="136"/>
    </row>
    <row r="376" spans="1:7" hidden="1" outlineLevel="1" x14ac:dyDescent="0.35">
      <c r="A376" s="136" t="s">
        <v>939</v>
      </c>
      <c r="B376" s="153" t="s">
        <v>138</v>
      </c>
      <c r="C376" s="170"/>
      <c r="G376" s="136"/>
    </row>
    <row r="377" spans="1:7" hidden="1" outlineLevel="1" x14ac:dyDescent="0.35">
      <c r="A377" s="136" t="s">
        <v>940</v>
      </c>
      <c r="B377" s="153" t="s">
        <v>138</v>
      </c>
      <c r="C377" s="170"/>
      <c r="G377" s="136"/>
    </row>
    <row r="378" spans="1:7" hidden="1" outlineLevel="1" x14ac:dyDescent="0.35">
      <c r="A378" s="136" t="s">
        <v>941</v>
      </c>
      <c r="B378" s="153" t="s">
        <v>138</v>
      </c>
      <c r="C378" s="170"/>
      <c r="G378" s="136"/>
    </row>
    <row r="379" spans="1:7" hidden="1" outlineLevel="1" x14ac:dyDescent="0.35">
      <c r="A379" s="136" t="s">
        <v>942</v>
      </c>
      <c r="B379" s="153" t="s">
        <v>138</v>
      </c>
      <c r="C379" s="170"/>
      <c r="G379" s="136"/>
    </row>
    <row r="380" spans="1:7" hidden="1" outlineLevel="1" x14ac:dyDescent="0.35">
      <c r="A380" s="136" t="s">
        <v>943</v>
      </c>
      <c r="B380" s="153" t="s">
        <v>138</v>
      </c>
      <c r="C380" s="170"/>
      <c r="G380" s="136"/>
    </row>
    <row r="381" spans="1:7" hidden="1" outlineLevel="1" x14ac:dyDescent="0.35">
      <c r="A381" s="136" t="s">
        <v>944</v>
      </c>
      <c r="B381" s="153" t="s">
        <v>138</v>
      </c>
      <c r="C381" s="170"/>
      <c r="G381" s="136"/>
    </row>
    <row r="382" spans="1:7" hidden="1" outlineLevel="1" x14ac:dyDescent="0.35">
      <c r="A382" s="136" t="s">
        <v>945</v>
      </c>
      <c r="B382" s="153" t="s">
        <v>138</v>
      </c>
      <c r="C382" s="170"/>
    </row>
    <row r="383" spans="1:7" hidden="1" outlineLevel="1" x14ac:dyDescent="0.35">
      <c r="A383" s="136" t="s">
        <v>946</v>
      </c>
      <c r="B383" s="153" t="s">
        <v>138</v>
      </c>
      <c r="C383" s="170"/>
    </row>
    <row r="384" spans="1:7" hidden="1" outlineLevel="1" x14ac:dyDescent="0.35">
      <c r="A384" s="136" t="s">
        <v>947</v>
      </c>
      <c r="B384" s="153" t="s">
        <v>138</v>
      </c>
      <c r="C384" s="170"/>
    </row>
    <row r="385" spans="1:7" hidden="1" outlineLevel="1" x14ac:dyDescent="0.35">
      <c r="A385" s="136" t="s">
        <v>948</v>
      </c>
      <c r="B385" s="153" t="s">
        <v>138</v>
      </c>
      <c r="C385" s="170"/>
      <c r="D385" s="132"/>
      <c r="E385" s="132"/>
      <c r="F385" s="132"/>
      <c r="G385" s="132"/>
    </row>
    <row r="386" spans="1:7" hidden="1" outlineLevel="1" x14ac:dyDescent="0.35">
      <c r="A386" s="136" t="s">
        <v>949</v>
      </c>
      <c r="B386" s="153" t="s">
        <v>138</v>
      </c>
      <c r="C386" s="170"/>
      <c r="D386" s="132"/>
      <c r="E386" s="132"/>
      <c r="F386" s="132"/>
      <c r="G386" s="132"/>
    </row>
    <row r="387" spans="1:7" hidden="1" outlineLevel="1" x14ac:dyDescent="0.35">
      <c r="A387" s="136" t="s">
        <v>950</v>
      </c>
      <c r="B387" s="153" t="s">
        <v>138</v>
      </c>
      <c r="C387" s="170"/>
      <c r="D387" s="132"/>
      <c r="E387" s="132"/>
      <c r="F387" s="132"/>
      <c r="G387" s="132"/>
    </row>
    <row r="388" spans="1:7" collapsed="1" x14ac:dyDescent="0.35">
      <c r="C388" s="170"/>
      <c r="D388" s="132"/>
      <c r="E388" s="132"/>
      <c r="F388" s="132"/>
      <c r="G388" s="132"/>
    </row>
    <row r="389" spans="1:7" x14ac:dyDescent="0.35">
      <c r="C389" s="170"/>
      <c r="D389" s="132"/>
      <c r="E389" s="132"/>
      <c r="F389" s="132"/>
      <c r="G389" s="132"/>
    </row>
    <row r="390" spans="1:7" x14ac:dyDescent="0.35">
      <c r="C390" s="170"/>
      <c r="D390" s="132"/>
      <c r="E390" s="132"/>
      <c r="F390" s="132"/>
      <c r="G390" s="132"/>
    </row>
    <row r="391" spans="1:7" x14ac:dyDescent="0.35">
      <c r="C391" s="170"/>
      <c r="D391" s="132"/>
      <c r="E391" s="132"/>
      <c r="F391" s="132"/>
      <c r="G391" s="132"/>
    </row>
    <row r="392" spans="1:7" x14ac:dyDescent="0.35">
      <c r="C392" s="170"/>
      <c r="D392" s="132"/>
      <c r="E392" s="132"/>
      <c r="F392" s="132"/>
      <c r="G392" s="132"/>
    </row>
    <row r="393" spans="1:7" x14ac:dyDescent="0.35">
      <c r="C393" s="170"/>
      <c r="D393" s="132"/>
      <c r="E393" s="132"/>
      <c r="F393" s="132"/>
      <c r="G393" s="132"/>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1640625" defaultRowHeight="14.5" outlineLevelRow="1" x14ac:dyDescent="0.35"/>
  <cols>
    <col min="1" max="1" width="12.1796875" style="51" customWidth="1"/>
    <col min="2" max="2" width="60.7265625" style="51" customWidth="1"/>
    <col min="3" max="4" width="40.7265625" style="51" customWidth="1"/>
    <col min="5" max="5" width="7.26953125" style="51" customWidth="1"/>
    <col min="6" max="6" width="40.7265625" style="51" customWidth="1"/>
    <col min="7" max="7" width="40.7265625" style="49" customWidth="1"/>
    <col min="8" max="8" width="7.26953125" style="51" customWidth="1"/>
    <col min="9" max="9" width="71.81640625"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4" ht="31" x14ac:dyDescent="0.35">
      <c r="A1" s="175" t="s">
        <v>951</v>
      </c>
      <c r="B1" s="175"/>
      <c r="C1" s="49"/>
      <c r="D1" s="49"/>
      <c r="E1" s="49"/>
      <c r="F1" s="183" t="s">
        <v>1762</v>
      </c>
      <c r="H1" s="49"/>
      <c r="I1" s="48"/>
      <c r="J1" s="49"/>
      <c r="K1" s="49"/>
      <c r="L1" s="49"/>
      <c r="M1" s="49"/>
    </row>
    <row r="2" spans="1:14" ht="15" thickBot="1" x14ac:dyDescent="0.4">
      <c r="A2" s="49"/>
      <c r="B2" s="49"/>
      <c r="C2" s="49"/>
      <c r="D2" s="49"/>
      <c r="E2" s="49"/>
      <c r="F2" s="49"/>
      <c r="H2"/>
      <c r="L2" s="49"/>
      <c r="M2" s="49"/>
    </row>
    <row r="3" spans="1:14" ht="19" thickBot="1" x14ac:dyDescent="0.4">
      <c r="A3" s="52"/>
      <c r="B3" s="53" t="s">
        <v>59</v>
      </c>
      <c r="C3" s="54" t="s">
        <v>60</v>
      </c>
      <c r="D3" s="52"/>
      <c r="E3" s="52"/>
      <c r="F3" s="52"/>
      <c r="G3" s="52"/>
      <c r="H3"/>
      <c r="L3" s="49"/>
      <c r="M3" s="49"/>
    </row>
    <row r="4" spans="1:14" ht="15" thickBot="1" x14ac:dyDescent="0.4">
      <c r="H4"/>
      <c r="L4" s="49"/>
      <c r="M4" s="49"/>
    </row>
    <row r="5" spans="1:14" ht="18.5" x14ac:dyDescent="0.35">
      <c r="B5" s="56" t="s">
        <v>952</v>
      </c>
      <c r="C5" s="55"/>
      <c r="E5" s="57"/>
      <c r="F5" s="57"/>
      <c r="H5"/>
      <c r="L5" s="49"/>
      <c r="M5" s="49"/>
    </row>
    <row r="6" spans="1:14" ht="15" thickBot="1" x14ac:dyDescent="0.4">
      <c r="B6" s="60" t="s">
        <v>953</v>
      </c>
      <c r="H6"/>
      <c r="L6" s="49"/>
      <c r="M6" s="49"/>
    </row>
    <row r="7" spans="1:14" s="102" customFormat="1" x14ac:dyDescent="0.35">
      <c r="A7" s="51"/>
      <c r="B7" s="75"/>
      <c r="C7" s="51"/>
      <c r="D7" s="51"/>
      <c r="E7" s="51"/>
      <c r="F7" s="51"/>
      <c r="G7" s="49"/>
      <c r="H7"/>
      <c r="I7" s="51"/>
      <c r="J7" s="51"/>
      <c r="K7" s="51"/>
      <c r="L7" s="49"/>
      <c r="M7" s="49"/>
      <c r="N7" s="49"/>
    </row>
    <row r="8" spans="1:14" ht="37" x14ac:dyDescent="0.35">
      <c r="A8" s="62" t="s">
        <v>69</v>
      </c>
      <c r="B8" s="62" t="s">
        <v>953</v>
      </c>
      <c r="C8" s="63"/>
      <c r="D8" s="63"/>
      <c r="E8" s="63"/>
      <c r="F8" s="63"/>
      <c r="G8" s="64"/>
      <c r="H8"/>
      <c r="I8" s="68"/>
      <c r="J8" s="57"/>
      <c r="K8" s="57"/>
      <c r="L8" s="57"/>
      <c r="M8" s="57"/>
    </row>
    <row r="9" spans="1:14" ht="15" customHeight="1" x14ac:dyDescent="0.35">
      <c r="A9" s="70"/>
      <c r="B9" s="71" t="s">
        <v>954</v>
      </c>
      <c r="C9" s="70"/>
      <c r="D9" s="70"/>
      <c r="E9" s="70"/>
      <c r="F9" s="73"/>
      <c r="G9" s="73"/>
      <c r="H9"/>
      <c r="I9" s="68"/>
      <c r="J9" s="65"/>
      <c r="K9" s="65"/>
      <c r="L9" s="65"/>
      <c r="M9" s="84"/>
      <c r="N9" s="84"/>
    </row>
    <row r="10" spans="1:14" x14ac:dyDescent="0.35">
      <c r="A10" s="51" t="s">
        <v>955</v>
      </c>
      <c r="B10" s="51" t="s">
        <v>956</v>
      </c>
      <c r="C10" s="179" t="s">
        <v>71</v>
      </c>
      <c r="E10" s="68"/>
      <c r="F10" s="68"/>
      <c r="H10"/>
      <c r="I10" s="68"/>
      <c r="L10" s="68"/>
      <c r="M10" s="68"/>
    </row>
    <row r="11" spans="1:14" outlineLevel="1" x14ac:dyDescent="0.35">
      <c r="A11" s="51" t="s">
        <v>957</v>
      </c>
      <c r="B11" s="80" t="s">
        <v>545</v>
      </c>
      <c r="C11" s="179"/>
      <c r="E11" s="68"/>
      <c r="F11" s="68"/>
      <c r="H11"/>
      <c r="I11" s="68"/>
      <c r="L11" s="68"/>
      <c r="M11" s="68"/>
    </row>
    <row r="12" spans="1:14" outlineLevel="1" x14ac:dyDescent="0.35">
      <c r="A12" s="51" t="s">
        <v>958</v>
      </c>
      <c r="B12" s="80" t="s">
        <v>547</v>
      </c>
      <c r="C12" s="179"/>
      <c r="E12" s="68"/>
      <c r="F12" s="68"/>
      <c r="H12"/>
      <c r="I12" s="68"/>
      <c r="L12" s="68"/>
      <c r="M12" s="68"/>
    </row>
    <row r="13" spans="1:14" outlineLevel="1" x14ac:dyDescent="0.35">
      <c r="A13" s="51" t="s">
        <v>959</v>
      </c>
      <c r="E13" s="68"/>
      <c r="F13" s="68"/>
      <c r="H13"/>
      <c r="I13" s="68"/>
      <c r="L13" s="68"/>
      <c r="M13" s="68"/>
    </row>
    <row r="14" spans="1:14" outlineLevel="1" x14ac:dyDescent="0.35">
      <c r="A14" s="51" t="s">
        <v>960</v>
      </c>
      <c r="E14" s="68"/>
      <c r="F14" s="68"/>
      <c r="H14"/>
      <c r="I14" s="68"/>
      <c r="L14" s="68"/>
      <c r="M14" s="68"/>
    </row>
    <row r="15" spans="1:14" outlineLevel="1" x14ac:dyDescent="0.35">
      <c r="A15" s="51" t="s">
        <v>961</v>
      </c>
      <c r="E15" s="68"/>
      <c r="F15" s="68"/>
      <c r="H15"/>
      <c r="I15" s="68"/>
      <c r="L15" s="68"/>
      <c r="M15" s="68"/>
    </row>
    <row r="16" spans="1:14" outlineLevel="1" x14ac:dyDescent="0.35">
      <c r="A16" s="51" t="s">
        <v>962</v>
      </c>
      <c r="E16" s="68"/>
      <c r="F16" s="68"/>
      <c r="H16"/>
      <c r="I16" s="68"/>
      <c r="L16" s="68"/>
      <c r="M16" s="68"/>
    </row>
    <row r="17" spans="1:14" outlineLevel="1" x14ac:dyDescent="0.35">
      <c r="A17" s="51" t="s">
        <v>963</v>
      </c>
      <c r="E17" s="68"/>
      <c r="F17" s="68"/>
      <c r="H17"/>
      <c r="I17" s="68"/>
      <c r="L17" s="68"/>
      <c r="M17" s="68"/>
    </row>
    <row r="18" spans="1:14" x14ac:dyDescent="0.35">
      <c r="A18" s="70"/>
      <c r="B18" s="70" t="s">
        <v>964</v>
      </c>
      <c r="C18" s="70" t="s">
        <v>723</v>
      </c>
      <c r="D18" s="70" t="s">
        <v>965</v>
      </c>
      <c r="E18" s="70"/>
      <c r="F18" s="70" t="s">
        <v>966</v>
      </c>
      <c r="G18" s="70" t="s">
        <v>967</v>
      </c>
      <c r="H18"/>
      <c r="I18" s="101"/>
      <c r="J18" s="65"/>
      <c r="K18" s="65"/>
      <c r="L18" s="57"/>
      <c r="M18" s="65"/>
      <c r="N18" s="65"/>
    </row>
    <row r="19" spans="1:14" x14ac:dyDescent="0.35">
      <c r="A19" s="51" t="s">
        <v>968</v>
      </c>
      <c r="B19" s="51" t="s">
        <v>969</v>
      </c>
      <c r="C19" s="178" t="s">
        <v>71</v>
      </c>
      <c r="D19" s="65"/>
      <c r="E19" s="65"/>
      <c r="F19" s="84"/>
      <c r="G19" s="84"/>
      <c r="H19"/>
      <c r="I19" s="68"/>
      <c r="L19" s="65"/>
      <c r="M19" s="84"/>
      <c r="N19" s="84"/>
    </row>
    <row r="20" spans="1:14" x14ac:dyDescent="0.35">
      <c r="A20" s="65"/>
      <c r="B20" s="101"/>
      <c r="C20" s="65"/>
      <c r="D20" s="65"/>
      <c r="E20" s="65"/>
      <c r="F20" s="84"/>
      <c r="G20" s="84"/>
      <c r="H20"/>
      <c r="I20" s="101"/>
      <c r="J20" s="65"/>
      <c r="K20" s="65"/>
      <c r="L20" s="65"/>
      <c r="M20" s="84"/>
      <c r="N20" s="84"/>
    </row>
    <row r="21" spans="1:14" x14ac:dyDescent="0.35">
      <c r="B21" s="51" t="s">
        <v>728</v>
      </c>
      <c r="C21" s="65"/>
      <c r="D21" s="65"/>
      <c r="E21" s="65"/>
      <c r="F21" s="84"/>
      <c r="G21" s="84"/>
      <c r="H21"/>
      <c r="I21" s="68"/>
      <c r="J21" s="65"/>
      <c r="K21" s="65"/>
      <c r="L21" s="65"/>
      <c r="M21" s="84"/>
      <c r="N21" s="84"/>
    </row>
    <row r="22" spans="1:14" x14ac:dyDescent="0.35">
      <c r="A22" s="51" t="s">
        <v>970</v>
      </c>
      <c r="B22" s="68" t="s">
        <v>645</v>
      </c>
      <c r="C22" s="178" t="s">
        <v>71</v>
      </c>
      <c r="D22" s="179" t="s">
        <v>71</v>
      </c>
      <c r="E22" s="68"/>
      <c r="F22" s="192" t="str">
        <f>IF($C$37=0,"",IF(C22="[for completion]","",C22/$C$37))</f>
        <v/>
      </c>
      <c r="G22" s="192" t="str">
        <f>IF($D$37=0,"",IF(D22="[for completion]","",D22/$D$37))</f>
        <v/>
      </c>
      <c r="H22"/>
      <c r="I22" s="68"/>
      <c r="L22" s="68"/>
      <c r="M22" s="77"/>
      <c r="N22" s="77"/>
    </row>
    <row r="23" spans="1:14" x14ac:dyDescent="0.35">
      <c r="A23" s="51" t="s">
        <v>971</v>
      </c>
      <c r="B23" s="68" t="s">
        <v>645</v>
      </c>
      <c r="C23" s="178" t="s">
        <v>71</v>
      </c>
      <c r="D23" s="179" t="s">
        <v>71</v>
      </c>
      <c r="E23" s="68"/>
      <c r="F23" s="192" t="str">
        <f t="shared" ref="F23:F36" si="0">IF($C$37=0,"",IF(C23="[for completion]","",C23/$C$37))</f>
        <v/>
      </c>
      <c r="G23" s="192" t="str">
        <f t="shared" ref="G23:G36" si="1">IF($D$37=0,"",IF(D23="[for completion]","",D23/$D$37))</f>
        <v/>
      </c>
      <c r="H23"/>
      <c r="I23" s="68"/>
      <c r="L23" s="68"/>
      <c r="M23" s="77"/>
      <c r="N23" s="77"/>
    </row>
    <row r="24" spans="1:14" x14ac:dyDescent="0.35">
      <c r="A24" s="51" t="s">
        <v>972</v>
      </c>
      <c r="B24" s="68" t="s">
        <v>645</v>
      </c>
      <c r="C24" s="178" t="s">
        <v>71</v>
      </c>
      <c r="D24" s="179" t="s">
        <v>71</v>
      </c>
      <c r="F24" s="192" t="str">
        <f t="shared" si="0"/>
        <v/>
      </c>
      <c r="G24" s="192" t="str">
        <f t="shared" si="1"/>
        <v/>
      </c>
      <c r="H24"/>
      <c r="I24" s="68"/>
      <c r="M24" s="77"/>
      <c r="N24" s="77"/>
    </row>
    <row r="25" spans="1:14" x14ac:dyDescent="0.35">
      <c r="A25" s="51" t="s">
        <v>973</v>
      </c>
      <c r="B25" s="68" t="s">
        <v>645</v>
      </c>
      <c r="C25" s="178" t="s">
        <v>71</v>
      </c>
      <c r="D25" s="179" t="s">
        <v>71</v>
      </c>
      <c r="E25" s="88"/>
      <c r="F25" s="192" t="str">
        <f t="shared" si="0"/>
        <v/>
      </c>
      <c r="G25" s="192" t="str">
        <f t="shared" si="1"/>
        <v/>
      </c>
      <c r="H25"/>
      <c r="I25" s="68"/>
      <c r="L25" s="88"/>
      <c r="M25" s="77"/>
      <c r="N25" s="77"/>
    </row>
    <row r="26" spans="1:14" x14ac:dyDescent="0.35">
      <c r="A26" s="51" t="s">
        <v>974</v>
      </c>
      <c r="B26" s="68" t="s">
        <v>645</v>
      </c>
      <c r="C26" s="178" t="s">
        <v>71</v>
      </c>
      <c r="D26" s="179" t="s">
        <v>71</v>
      </c>
      <c r="E26" s="88"/>
      <c r="F26" s="192" t="str">
        <f t="shared" si="0"/>
        <v/>
      </c>
      <c r="G26" s="192" t="str">
        <f t="shared" si="1"/>
        <v/>
      </c>
      <c r="H26"/>
      <c r="I26" s="68"/>
      <c r="L26" s="88"/>
      <c r="M26" s="77"/>
      <c r="N26" s="77"/>
    </row>
    <row r="27" spans="1:14" x14ac:dyDescent="0.35">
      <c r="A27" s="51" t="s">
        <v>975</v>
      </c>
      <c r="B27" s="68" t="s">
        <v>645</v>
      </c>
      <c r="C27" s="178" t="s">
        <v>71</v>
      </c>
      <c r="D27" s="179" t="s">
        <v>71</v>
      </c>
      <c r="E27" s="88"/>
      <c r="F27" s="192" t="str">
        <f t="shared" si="0"/>
        <v/>
      </c>
      <c r="G27" s="192" t="str">
        <f t="shared" si="1"/>
        <v/>
      </c>
      <c r="H27"/>
      <c r="I27" s="68"/>
      <c r="L27" s="88"/>
      <c r="M27" s="77"/>
      <c r="N27" s="77"/>
    </row>
    <row r="28" spans="1:14" x14ac:dyDescent="0.35">
      <c r="A28" s="51" t="s">
        <v>976</v>
      </c>
      <c r="B28" s="68" t="s">
        <v>645</v>
      </c>
      <c r="C28" s="178" t="s">
        <v>71</v>
      </c>
      <c r="D28" s="179" t="s">
        <v>71</v>
      </c>
      <c r="E28" s="88"/>
      <c r="F28" s="192" t="str">
        <f t="shared" si="0"/>
        <v/>
      </c>
      <c r="G28" s="192" t="str">
        <f t="shared" si="1"/>
        <v/>
      </c>
      <c r="H28"/>
      <c r="I28" s="68"/>
      <c r="L28" s="88"/>
      <c r="M28" s="77"/>
      <c r="N28" s="77"/>
    </row>
    <row r="29" spans="1:14" x14ac:dyDescent="0.35">
      <c r="A29" s="51" t="s">
        <v>977</v>
      </c>
      <c r="B29" s="68" t="s">
        <v>645</v>
      </c>
      <c r="C29" s="178" t="s">
        <v>71</v>
      </c>
      <c r="D29" s="179" t="s">
        <v>71</v>
      </c>
      <c r="E29" s="88"/>
      <c r="F29" s="192" t="str">
        <f t="shared" si="0"/>
        <v/>
      </c>
      <c r="G29" s="192" t="str">
        <f t="shared" si="1"/>
        <v/>
      </c>
      <c r="H29"/>
      <c r="I29" s="68"/>
      <c r="L29" s="88"/>
      <c r="M29" s="77"/>
      <c r="N29" s="77"/>
    </row>
    <row r="30" spans="1:14" x14ac:dyDescent="0.35">
      <c r="A30" s="51" t="s">
        <v>978</v>
      </c>
      <c r="B30" s="68" t="s">
        <v>645</v>
      </c>
      <c r="C30" s="178" t="s">
        <v>71</v>
      </c>
      <c r="D30" s="179" t="s">
        <v>71</v>
      </c>
      <c r="E30" s="88"/>
      <c r="F30" s="192" t="str">
        <f t="shared" si="0"/>
        <v/>
      </c>
      <c r="G30" s="192" t="str">
        <f t="shared" si="1"/>
        <v/>
      </c>
      <c r="H30"/>
      <c r="I30" s="68"/>
      <c r="L30" s="88"/>
      <c r="M30" s="77"/>
      <c r="N30" s="77"/>
    </row>
    <row r="31" spans="1:14" x14ac:dyDescent="0.35">
      <c r="A31" s="51" t="s">
        <v>979</v>
      </c>
      <c r="B31" s="68" t="s">
        <v>645</v>
      </c>
      <c r="C31" s="178" t="s">
        <v>71</v>
      </c>
      <c r="D31" s="179" t="s">
        <v>71</v>
      </c>
      <c r="E31" s="88"/>
      <c r="F31" s="192" t="str">
        <f t="shared" si="0"/>
        <v/>
      </c>
      <c r="G31" s="192" t="str">
        <f t="shared" si="1"/>
        <v/>
      </c>
      <c r="H31"/>
      <c r="I31" s="68"/>
      <c r="L31" s="88"/>
      <c r="M31" s="77"/>
      <c r="N31" s="77"/>
    </row>
    <row r="32" spans="1:14" x14ac:dyDescent="0.35">
      <c r="A32" s="51" t="s">
        <v>980</v>
      </c>
      <c r="B32" s="68" t="s">
        <v>645</v>
      </c>
      <c r="C32" s="178" t="s">
        <v>71</v>
      </c>
      <c r="D32" s="179" t="s">
        <v>71</v>
      </c>
      <c r="E32" s="88"/>
      <c r="F32" s="192" t="str">
        <f t="shared" si="0"/>
        <v/>
      </c>
      <c r="G32" s="192" t="str">
        <f t="shared" si="1"/>
        <v/>
      </c>
      <c r="H32"/>
      <c r="I32" s="68"/>
      <c r="L32" s="88"/>
      <c r="M32" s="77"/>
      <c r="N32" s="77"/>
    </row>
    <row r="33" spans="1:14" x14ac:dyDescent="0.35">
      <c r="A33" s="51" t="s">
        <v>981</v>
      </c>
      <c r="B33" s="68" t="s">
        <v>645</v>
      </c>
      <c r="C33" s="178" t="s">
        <v>71</v>
      </c>
      <c r="D33" s="179" t="s">
        <v>71</v>
      </c>
      <c r="E33" s="88"/>
      <c r="F33" s="192" t="str">
        <f t="shared" si="0"/>
        <v/>
      </c>
      <c r="G33" s="192" t="str">
        <f t="shared" si="1"/>
        <v/>
      </c>
      <c r="H33"/>
      <c r="I33" s="68"/>
      <c r="L33" s="88"/>
      <c r="M33" s="77"/>
      <c r="N33" s="77"/>
    </row>
    <row r="34" spans="1:14" x14ac:dyDescent="0.35">
      <c r="A34" s="51" t="s">
        <v>982</v>
      </c>
      <c r="B34" s="68" t="s">
        <v>645</v>
      </c>
      <c r="C34" s="178" t="s">
        <v>71</v>
      </c>
      <c r="D34" s="179" t="s">
        <v>71</v>
      </c>
      <c r="E34" s="88"/>
      <c r="F34" s="192" t="str">
        <f t="shared" si="0"/>
        <v/>
      </c>
      <c r="G34" s="192" t="str">
        <f t="shared" si="1"/>
        <v/>
      </c>
      <c r="H34"/>
      <c r="I34" s="68"/>
      <c r="L34" s="88"/>
      <c r="M34" s="77"/>
      <c r="N34" s="77"/>
    </row>
    <row r="35" spans="1:14" x14ac:dyDescent="0.35">
      <c r="A35" s="51" t="s">
        <v>983</v>
      </c>
      <c r="B35" s="68" t="s">
        <v>645</v>
      </c>
      <c r="C35" s="178" t="s">
        <v>71</v>
      </c>
      <c r="D35" s="179" t="s">
        <v>71</v>
      </c>
      <c r="E35" s="88"/>
      <c r="F35" s="192" t="str">
        <f t="shared" si="0"/>
        <v/>
      </c>
      <c r="G35" s="192" t="str">
        <f t="shared" si="1"/>
        <v/>
      </c>
      <c r="H35"/>
      <c r="I35" s="68"/>
      <c r="L35" s="88"/>
      <c r="M35" s="77"/>
      <c r="N35" s="77"/>
    </row>
    <row r="36" spans="1:14" x14ac:dyDescent="0.35">
      <c r="A36" s="51" t="s">
        <v>984</v>
      </c>
      <c r="B36" s="68" t="s">
        <v>645</v>
      </c>
      <c r="C36" s="178" t="s">
        <v>71</v>
      </c>
      <c r="D36" s="179" t="s">
        <v>71</v>
      </c>
      <c r="E36" s="88"/>
      <c r="F36" s="192" t="str">
        <f t="shared" si="0"/>
        <v/>
      </c>
      <c r="G36" s="192" t="str">
        <f t="shared" si="1"/>
        <v/>
      </c>
      <c r="H36"/>
      <c r="I36" s="68"/>
      <c r="L36" s="88"/>
      <c r="M36" s="77"/>
      <c r="N36" s="77"/>
    </row>
    <row r="37" spans="1:14" x14ac:dyDescent="0.35">
      <c r="A37" s="51" t="s">
        <v>985</v>
      </c>
      <c r="B37" s="78" t="s">
        <v>136</v>
      </c>
      <c r="C37" s="180">
        <f>SUM(C22:C36)</f>
        <v>0</v>
      </c>
      <c r="D37" s="76">
        <f>SUM(D22:D36)</f>
        <v>0</v>
      </c>
      <c r="E37" s="88"/>
      <c r="F37" s="193">
        <f>SUM(F22:F36)</f>
        <v>0</v>
      </c>
      <c r="G37" s="193">
        <f>SUM(G22:G36)</f>
        <v>0</v>
      </c>
      <c r="H37"/>
      <c r="I37" s="78"/>
      <c r="J37" s="68"/>
      <c r="K37" s="68"/>
      <c r="L37" s="88"/>
      <c r="M37" s="79"/>
      <c r="N37" s="79"/>
    </row>
    <row r="38" spans="1:14" x14ac:dyDescent="0.35">
      <c r="A38" s="70"/>
      <c r="B38" s="71" t="s">
        <v>986</v>
      </c>
      <c r="C38" s="70" t="s">
        <v>101</v>
      </c>
      <c r="D38" s="70"/>
      <c r="E38" s="72"/>
      <c r="F38" s="70" t="s">
        <v>966</v>
      </c>
      <c r="G38" s="70"/>
      <c r="H38"/>
      <c r="I38" s="101"/>
      <c r="J38" s="65"/>
      <c r="K38" s="65"/>
      <c r="L38" s="57"/>
      <c r="M38" s="65"/>
      <c r="N38" s="65"/>
    </row>
    <row r="39" spans="1:14" x14ac:dyDescent="0.35">
      <c r="A39" s="51" t="s">
        <v>987</v>
      </c>
      <c r="B39" s="68" t="s">
        <v>988</v>
      </c>
      <c r="C39" s="178" t="s">
        <v>71</v>
      </c>
      <c r="E39" s="103"/>
      <c r="F39" s="192" t="str">
        <f>IF($C$42=0,"",IF(C39="[for completion]","",C39/$C$42))</f>
        <v/>
      </c>
      <c r="G39" s="76"/>
      <c r="H39"/>
      <c r="I39" s="68"/>
      <c r="L39" s="103"/>
      <c r="M39" s="77"/>
      <c r="N39" s="76"/>
    </row>
    <row r="40" spans="1:14" x14ac:dyDescent="0.35">
      <c r="A40" s="51" t="s">
        <v>989</v>
      </c>
      <c r="B40" s="68" t="s">
        <v>990</v>
      </c>
      <c r="C40" s="178" t="s">
        <v>71</v>
      </c>
      <c r="E40" s="103"/>
      <c r="F40" s="192" t="str">
        <f>IF($C$42=0,"",IF(C40="[for completion]","",C40/$C$42))</f>
        <v/>
      </c>
      <c r="G40" s="76"/>
      <c r="H40"/>
      <c r="I40" s="68"/>
      <c r="L40" s="103"/>
      <c r="M40" s="77"/>
      <c r="N40" s="76"/>
    </row>
    <row r="41" spans="1:14" x14ac:dyDescent="0.35">
      <c r="A41" s="51" t="s">
        <v>991</v>
      </c>
      <c r="B41" s="68" t="s">
        <v>134</v>
      </c>
      <c r="C41" s="178" t="s">
        <v>71</v>
      </c>
      <c r="E41" s="88"/>
      <c r="F41" s="192" t="str">
        <f>IF($C$42=0,"",IF(C41="[for completion]","",C41/$C$42))</f>
        <v/>
      </c>
      <c r="G41" s="76"/>
      <c r="H41"/>
      <c r="I41" s="68"/>
      <c r="L41" s="88"/>
      <c r="M41" s="77"/>
      <c r="N41" s="76"/>
    </row>
    <row r="42" spans="1:14" x14ac:dyDescent="0.35">
      <c r="A42" s="51" t="s">
        <v>992</v>
      </c>
      <c r="B42" s="78" t="s">
        <v>136</v>
      </c>
      <c r="C42" s="180">
        <f>SUM(C39:C41)</f>
        <v>0</v>
      </c>
      <c r="D42" s="68"/>
      <c r="E42" s="88"/>
      <c r="F42" s="193">
        <f>SUM(F39:F41)</f>
        <v>0</v>
      </c>
      <c r="G42" s="76"/>
      <c r="H42"/>
      <c r="I42" s="68"/>
      <c r="L42" s="88"/>
      <c r="M42" s="77"/>
      <c r="N42" s="76"/>
    </row>
    <row r="43" spans="1:14" outlineLevel="1" x14ac:dyDescent="0.35">
      <c r="A43" s="51" t="s">
        <v>993</v>
      </c>
      <c r="B43" s="78"/>
      <c r="C43" s="68"/>
      <c r="D43" s="68"/>
      <c r="E43" s="88"/>
      <c r="F43" s="79"/>
      <c r="G43" s="76"/>
      <c r="H43"/>
      <c r="I43" s="68"/>
      <c r="L43" s="88"/>
      <c r="M43" s="77"/>
      <c r="N43" s="76"/>
    </row>
    <row r="44" spans="1:14" outlineLevel="1" x14ac:dyDescent="0.35">
      <c r="A44" s="51" t="s">
        <v>994</v>
      </c>
      <c r="B44" s="78"/>
      <c r="C44" s="68"/>
      <c r="D44" s="68"/>
      <c r="E44" s="88"/>
      <c r="F44" s="79"/>
      <c r="G44" s="76"/>
      <c r="H44"/>
      <c r="I44" s="68"/>
      <c r="L44" s="88"/>
      <c r="M44" s="77"/>
      <c r="N44" s="76"/>
    </row>
    <row r="45" spans="1:14" outlineLevel="1" x14ac:dyDescent="0.35">
      <c r="A45" s="51" t="s">
        <v>995</v>
      </c>
      <c r="B45" s="68"/>
      <c r="E45" s="88"/>
      <c r="F45" s="77"/>
      <c r="G45" s="76"/>
      <c r="H45"/>
      <c r="I45" s="68"/>
      <c r="L45" s="88"/>
      <c r="M45" s="77"/>
      <c r="N45" s="76"/>
    </row>
    <row r="46" spans="1:14" outlineLevel="1" x14ac:dyDescent="0.35">
      <c r="A46" s="51" t="s">
        <v>996</v>
      </c>
      <c r="B46" s="68"/>
      <c r="E46" s="88"/>
      <c r="F46" s="77"/>
      <c r="G46" s="76"/>
      <c r="H46"/>
      <c r="I46" s="68"/>
      <c r="L46" s="88"/>
      <c r="M46" s="77"/>
      <c r="N46" s="76"/>
    </row>
    <row r="47" spans="1:14" outlineLevel="1" x14ac:dyDescent="0.35">
      <c r="A47" s="51" t="s">
        <v>997</v>
      </c>
      <c r="B47" s="68"/>
      <c r="E47" s="88"/>
      <c r="F47" s="77"/>
      <c r="G47" s="76"/>
      <c r="H47"/>
      <c r="I47" s="68"/>
      <c r="L47" s="88"/>
      <c r="M47" s="77"/>
      <c r="N47" s="76"/>
    </row>
    <row r="48" spans="1:14" ht="15" customHeight="1" x14ac:dyDescent="0.35">
      <c r="A48" s="70"/>
      <c r="B48" s="71" t="s">
        <v>561</v>
      </c>
      <c r="C48" s="70" t="s">
        <v>966</v>
      </c>
      <c r="D48" s="70"/>
      <c r="E48" s="72"/>
      <c r="F48" s="73"/>
      <c r="G48" s="73"/>
      <c r="H48"/>
      <c r="I48" s="101"/>
      <c r="J48" s="65"/>
      <c r="K48" s="65"/>
      <c r="L48" s="57"/>
      <c r="M48" s="84"/>
      <c r="N48" s="84"/>
    </row>
    <row r="49" spans="1:14" x14ac:dyDescent="0.35">
      <c r="A49" s="51" t="s">
        <v>998</v>
      </c>
      <c r="B49" s="100" t="s">
        <v>563</v>
      </c>
      <c r="C49" s="172">
        <f>SUM(C50:C77)</f>
        <v>0</v>
      </c>
      <c r="G49" s="51"/>
      <c r="H49"/>
      <c r="I49" s="57"/>
      <c r="N49" s="51"/>
    </row>
    <row r="50" spans="1:14" x14ac:dyDescent="0.35">
      <c r="A50" s="51" t="s">
        <v>999</v>
      </c>
      <c r="B50" s="51" t="s">
        <v>565</v>
      </c>
      <c r="C50" s="172" t="s">
        <v>71</v>
      </c>
      <c r="G50" s="51"/>
      <c r="H50"/>
      <c r="N50" s="51"/>
    </row>
    <row r="51" spans="1:14" x14ac:dyDescent="0.35">
      <c r="A51" s="51" t="s">
        <v>1000</v>
      </c>
      <c r="B51" s="51" t="s">
        <v>567</v>
      </c>
      <c r="C51" s="172" t="s">
        <v>71</v>
      </c>
      <c r="G51" s="51"/>
      <c r="H51"/>
      <c r="N51" s="51"/>
    </row>
    <row r="52" spans="1:14" x14ac:dyDescent="0.35">
      <c r="A52" s="51" t="s">
        <v>1001</v>
      </c>
      <c r="B52" s="51" t="s">
        <v>569</v>
      </c>
      <c r="C52" s="172" t="s">
        <v>71</v>
      </c>
      <c r="G52" s="51"/>
      <c r="H52"/>
      <c r="N52" s="51"/>
    </row>
    <row r="53" spans="1:14" x14ac:dyDescent="0.35">
      <c r="A53" s="51" t="s">
        <v>1002</v>
      </c>
      <c r="B53" s="51" t="s">
        <v>571</v>
      </c>
      <c r="C53" s="172" t="s">
        <v>71</v>
      </c>
      <c r="G53" s="51"/>
      <c r="H53"/>
      <c r="N53" s="51"/>
    </row>
    <row r="54" spans="1:14" x14ac:dyDescent="0.35">
      <c r="A54" s="51" t="s">
        <v>1003</v>
      </c>
      <c r="B54" s="51" t="s">
        <v>573</v>
      </c>
      <c r="C54" s="172" t="s">
        <v>71</v>
      </c>
      <c r="G54" s="51"/>
      <c r="H54"/>
      <c r="N54" s="51"/>
    </row>
    <row r="55" spans="1:14" x14ac:dyDescent="0.35">
      <c r="A55" s="51" t="s">
        <v>1004</v>
      </c>
      <c r="B55" s="51" t="s">
        <v>575</v>
      </c>
      <c r="C55" s="172" t="s">
        <v>71</v>
      </c>
      <c r="G55" s="51"/>
      <c r="H55"/>
      <c r="N55" s="51"/>
    </row>
    <row r="56" spans="1:14" x14ac:dyDescent="0.35">
      <c r="A56" s="51" t="s">
        <v>1005</v>
      </c>
      <c r="B56" s="51" t="s">
        <v>577</v>
      </c>
      <c r="C56" s="172" t="s">
        <v>71</v>
      </c>
      <c r="G56" s="51"/>
      <c r="H56"/>
      <c r="N56" s="51"/>
    </row>
    <row r="57" spans="1:14" x14ac:dyDescent="0.35">
      <c r="A57" s="51" t="s">
        <v>1006</v>
      </c>
      <c r="B57" s="51" t="s">
        <v>579</v>
      </c>
      <c r="C57" s="172" t="s">
        <v>71</v>
      </c>
      <c r="G57" s="51"/>
      <c r="H57"/>
      <c r="N57" s="51"/>
    </row>
    <row r="58" spans="1:14" x14ac:dyDescent="0.35">
      <c r="A58" s="51" t="s">
        <v>1007</v>
      </c>
      <c r="B58" s="51" t="s">
        <v>581</v>
      </c>
      <c r="C58" s="172" t="s">
        <v>71</v>
      </c>
      <c r="G58" s="51"/>
      <c r="H58"/>
      <c r="N58" s="51"/>
    </row>
    <row r="59" spans="1:14" x14ac:dyDescent="0.35">
      <c r="A59" s="51" t="s">
        <v>1008</v>
      </c>
      <c r="B59" s="51" t="s">
        <v>583</v>
      </c>
      <c r="C59" s="172" t="s">
        <v>71</v>
      </c>
      <c r="G59" s="51"/>
      <c r="H59"/>
      <c r="N59" s="51"/>
    </row>
    <row r="60" spans="1:14" x14ac:dyDescent="0.35">
      <c r="A60" s="51" t="s">
        <v>1009</v>
      </c>
      <c r="B60" s="51" t="s">
        <v>585</v>
      </c>
      <c r="C60" s="172" t="s">
        <v>71</v>
      </c>
      <c r="G60" s="51"/>
      <c r="H60"/>
      <c r="N60" s="51"/>
    </row>
    <row r="61" spans="1:14" x14ac:dyDescent="0.35">
      <c r="A61" s="51" t="s">
        <v>1010</v>
      </c>
      <c r="B61" s="51" t="s">
        <v>587</v>
      </c>
      <c r="C61" s="172" t="s">
        <v>71</v>
      </c>
      <c r="G61" s="51"/>
      <c r="H61"/>
      <c r="N61" s="51"/>
    </row>
    <row r="62" spans="1:14" x14ac:dyDescent="0.35">
      <c r="A62" s="51" t="s">
        <v>1011</v>
      </c>
      <c r="B62" s="51" t="s">
        <v>589</v>
      </c>
      <c r="C62" s="172" t="s">
        <v>71</v>
      </c>
      <c r="G62" s="51"/>
      <c r="H62"/>
      <c r="N62" s="51"/>
    </row>
    <row r="63" spans="1:14" x14ac:dyDescent="0.35">
      <c r="A63" s="51" t="s">
        <v>1012</v>
      </c>
      <c r="B63" s="51" t="s">
        <v>591</v>
      </c>
      <c r="C63" s="172" t="s">
        <v>71</v>
      </c>
      <c r="G63" s="51"/>
      <c r="H63"/>
      <c r="N63" s="51"/>
    </row>
    <row r="64" spans="1:14" x14ac:dyDescent="0.35">
      <c r="A64" s="51" t="s">
        <v>1013</v>
      </c>
      <c r="B64" s="51" t="s">
        <v>593</v>
      </c>
      <c r="C64" s="172" t="s">
        <v>71</v>
      </c>
      <c r="G64" s="51"/>
      <c r="H64"/>
      <c r="N64" s="51"/>
    </row>
    <row r="65" spans="1:14" x14ac:dyDescent="0.35">
      <c r="A65" s="51" t="s">
        <v>1014</v>
      </c>
      <c r="B65" s="51" t="s">
        <v>3</v>
      </c>
      <c r="C65" s="172" t="s">
        <v>71</v>
      </c>
      <c r="G65" s="51"/>
      <c r="H65"/>
      <c r="N65" s="51"/>
    </row>
    <row r="66" spans="1:14" x14ac:dyDescent="0.35">
      <c r="A66" s="51" t="s">
        <v>1015</v>
      </c>
      <c r="B66" s="51" t="s">
        <v>596</v>
      </c>
      <c r="C66" s="172" t="s">
        <v>71</v>
      </c>
      <c r="G66" s="51"/>
      <c r="H66"/>
      <c r="N66" s="51"/>
    </row>
    <row r="67" spans="1:14" x14ac:dyDescent="0.35">
      <c r="A67" s="51" t="s">
        <v>1016</v>
      </c>
      <c r="B67" s="51" t="s">
        <v>598</v>
      </c>
      <c r="C67" s="172" t="s">
        <v>71</v>
      </c>
      <c r="G67" s="51"/>
      <c r="H67"/>
      <c r="N67" s="51"/>
    </row>
    <row r="68" spans="1:14" x14ac:dyDescent="0.35">
      <c r="A68" s="51" t="s">
        <v>1017</v>
      </c>
      <c r="B68" s="51" t="s">
        <v>600</v>
      </c>
      <c r="C68" s="172" t="s">
        <v>71</v>
      </c>
      <c r="G68" s="51"/>
      <c r="H68"/>
      <c r="N68" s="51"/>
    </row>
    <row r="69" spans="1:14" x14ac:dyDescent="0.35">
      <c r="A69" s="51" t="s">
        <v>1018</v>
      </c>
      <c r="B69" s="51" t="s">
        <v>602</v>
      </c>
      <c r="C69" s="172" t="s">
        <v>71</v>
      </c>
      <c r="G69" s="51"/>
      <c r="H69"/>
      <c r="N69" s="51"/>
    </row>
    <row r="70" spans="1:14" x14ac:dyDescent="0.35">
      <c r="A70" s="51" t="s">
        <v>1019</v>
      </c>
      <c r="B70" s="51" t="s">
        <v>604</v>
      </c>
      <c r="C70" s="172" t="s">
        <v>71</v>
      </c>
      <c r="G70" s="51"/>
      <c r="H70"/>
      <c r="N70" s="51"/>
    </row>
    <row r="71" spans="1:14" x14ac:dyDescent="0.35">
      <c r="A71" s="51" t="s">
        <v>1020</v>
      </c>
      <c r="B71" s="51" t="s">
        <v>606</v>
      </c>
      <c r="C71" s="172" t="s">
        <v>71</v>
      </c>
      <c r="G71" s="51"/>
      <c r="H71"/>
      <c r="N71" s="51"/>
    </row>
    <row r="72" spans="1:14" x14ac:dyDescent="0.35">
      <c r="A72" s="51" t="s">
        <v>1021</v>
      </c>
      <c r="B72" s="51" t="s">
        <v>608</v>
      </c>
      <c r="C72" s="172" t="s">
        <v>71</v>
      </c>
      <c r="G72" s="51"/>
      <c r="H72"/>
      <c r="N72" s="51"/>
    </row>
    <row r="73" spans="1:14" x14ac:dyDescent="0.35">
      <c r="A73" s="51" t="s">
        <v>1022</v>
      </c>
      <c r="B73" s="51" t="s">
        <v>610</v>
      </c>
      <c r="C73" s="172" t="s">
        <v>71</v>
      </c>
      <c r="G73" s="51"/>
      <c r="H73"/>
      <c r="N73" s="51"/>
    </row>
    <row r="74" spans="1:14" x14ac:dyDescent="0.35">
      <c r="A74" s="51" t="s">
        <v>1023</v>
      </c>
      <c r="B74" s="51" t="s">
        <v>612</v>
      </c>
      <c r="C74" s="172" t="s">
        <v>71</v>
      </c>
      <c r="G74" s="51"/>
      <c r="H74"/>
      <c r="N74" s="51"/>
    </row>
    <row r="75" spans="1:14" x14ac:dyDescent="0.35">
      <c r="A75" s="51" t="s">
        <v>1024</v>
      </c>
      <c r="B75" s="51" t="s">
        <v>614</v>
      </c>
      <c r="C75" s="172" t="s">
        <v>71</v>
      </c>
      <c r="G75" s="51"/>
      <c r="H75"/>
      <c r="N75" s="51"/>
    </row>
    <row r="76" spans="1:14" x14ac:dyDescent="0.35">
      <c r="A76" s="51" t="s">
        <v>1025</v>
      </c>
      <c r="B76" s="51" t="s">
        <v>6</v>
      </c>
      <c r="C76" s="172" t="s">
        <v>71</v>
      </c>
      <c r="G76" s="51"/>
      <c r="H76"/>
      <c r="N76" s="51"/>
    </row>
    <row r="77" spans="1:14" x14ac:dyDescent="0.35">
      <c r="A77" s="51" t="s">
        <v>1026</v>
      </c>
      <c r="B77" s="51" t="s">
        <v>617</v>
      </c>
      <c r="C77" s="172" t="s">
        <v>71</v>
      </c>
      <c r="G77" s="51"/>
      <c r="H77"/>
      <c r="N77" s="51"/>
    </row>
    <row r="78" spans="1:14" x14ac:dyDescent="0.35">
      <c r="A78" s="51" t="s">
        <v>1027</v>
      </c>
      <c r="B78" s="100" t="s">
        <v>306</v>
      </c>
      <c r="C78" s="172">
        <f>SUM(C79:C81)</f>
        <v>0</v>
      </c>
      <c r="G78" s="51"/>
      <c r="H78"/>
      <c r="I78" s="57"/>
      <c r="N78" s="51"/>
    </row>
    <row r="79" spans="1:14" x14ac:dyDescent="0.35">
      <c r="A79" s="51" t="s">
        <v>1028</v>
      </c>
      <c r="B79" s="51" t="s">
        <v>620</v>
      </c>
      <c r="C79" s="172" t="s">
        <v>71</v>
      </c>
      <c r="G79" s="51"/>
      <c r="H79"/>
      <c r="N79" s="51"/>
    </row>
    <row r="80" spans="1:14" x14ac:dyDescent="0.35">
      <c r="A80" s="51" t="s">
        <v>1029</v>
      </c>
      <c r="B80" s="51" t="s">
        <v>622</v>
      </c>
      <c r="C80" s="172" t="s">
        <v>71</v>
      </c>
      <c r="G80" s="51"/>
      <c r="H80"/>
      <c r="N80" s="51"/>
    </row>
    <row r="81" spans="1:14" x14ac:dyDescent="0.35">
      <c r="A81" s="51" t="s">
        <v>1030</v>
      </c>
      <c r="B81" s="51" t="s">
        <v>2</v>
      </c>
      <c r="C81" s="172" t="s">
        <v>71</v>
      </c>
      <c r="G81" s="51"/>
      <c r="H81"/>
      <c r="N81" s="51"/>
    </row>
    <row r="82" spans="1:14" x14ac:dyDescent="0.35">
      <c r="A82" s="51" t="s">
        <v>1031</v>
      </c>
      <c r="B82" s="100" t="s">
        <v>134</v>
      </c>
      <c r="C82" s="172">
        <f>SUM(C83:C92)</f>
        <v>0</v>
      </c>
      <c r="G82" s="51"/>
      <c r="H82"/>
      <c r="I82" s="57"/>
      <c r="N82" s="51"/>
    </row>
    <row r="83" spans="1:14" x14ac:dyDescent="0.35">
      <c r="A83" s="51" t="s">
        <v>1032</v>
      </c>
      <c r="B83" s="68" t="s">
        <v>308</v>
      </c>
      <c r="C83" s="172" t="s">
        <v>71</v>
      </c>
      <c r="G83" s="51"/>
      <c r="H83"/>
      <c r="I83" s="68"/>
      <c r="N83" s="51"/>
    </row>
    <row r="84" spans="1:14" x14ac:dyDescent="0.35">
      <c r="A84" s="51" t="s">
        <v>1033</v>
      </c>
      <c r="B84" s="68" t="s">
        <v>310</v>
      </c>
      <c r="C84" s="172" t="s">
        <v>71</v>
      </c>
      <c r="G84" s="51"/>
      <c r="H84"/>
      <c r="I84" s="68"/>
      <c r="N84" s="51"/>
    </row>
    <row r="85" spans="1:14" x14ac:dyDescent="0.35">
      <c r="A85" s="51" t="s">
        <v>1034</v>
      </c>
      <c r="B85" s="68" t="s">
        <v>312</v>
      </c>
      <c r="C85" s="172" t="s">
        <v>71</v>
      </c>
      <c r="G85" s="51"/>
      <c r="H85"/>
      <c r="I85" s="68"/>
      <c r="N85" s="51"/>
    </row>
    <row r="86" spans="1:14" x14ac:dyDescent="0.35">
      <c r="A86" s="51" t="s">
        <v>1035</v>
      </c>
      <c r="B86" s="68" t="s">
        <v>12</v>
      </c>
      <c r="C86" s="172" t="s">
        <v>71</v>
      </c>
      <c r="G86" s="51"/>
      <c r="H86"/>
      <c r="I86" s="68"/>
      <c r="N86" s="51"/>
    </row>
    <row r="87" spans="1:14" x14ac:dyDescent="0.35">
      <c r="A87" s="51" t="s">
        <v>1036</v>
      </c>
      <c r="B87" s="68" t="s">
        <v>315</v>
      </c>
      <c r="C87" s="172" t="s">
        <v>71</v>
      </c>
      <c r="G87" s="51"/>
      <c r="H87"/>
      <c r="I87" s="68"/>
      <c r="N87" s="51"/>
    </row>
    <row r="88" spans="1:14" x14ac:dyDescent="0.35">
      <c r="A88" s="51" t="s">
        <v>1037</v>
      </c>
      <c r="B88" s="68" t="s">
        <v>317</v>
      </c>
      <c r="C88" s="172" t="s">
        <v>71</v>
      </c>
      <c r="G88" s="51"/>
      <c r="H88"/>
      <c r="I88" s="68"/>
      <c r="N88" s="51"/>
    </row>
    <row r="89" spans="1:14" x14ac:dyDescent="0.35">
      <c r="A89" s="51" t="s">
        <v>1038</v>
      </c>
      <c r="B89" s="68" t="s">
        <v>319</v>
      </c>
      <c r="C89" s="172" t="s">
        <v>71</v>
      </c>
      <c r="G89" s="51"/>
      <c r="H89"/>
      <c r="I89" s="68"/>
      <c r="N89" s="51"/>
    </row>
    <row r="90" spans="1:14" x14ac:dyDescent="0.35">
      <c r="A90" s="51" t="s">
        <v>1039</v>
      </c>
      <c r="B90" s="68" t="s">
        <v>321</v>
      </c>
      <c r="C90" s="172" t="s">
        <v>71</v>
      </c>
      <c r="G90" s="51"/>
      <c r="H90"/>
      <c r="I90" s="68"/>
      <c r="N90" s="51"/>
    </row>
    <row r="91" spans="1:14" x14ac:dyDescent="0.35">
      <c r="A91" s="51" t="s">
        <v>1040</v>
      </c>
      <c r="B91" s="68" t="s">
        <v>323</v>
      </c>
      <c r="C91" s="172" t="s">
        <v>71</v>
      </c>
      <c r="G91" s="51"/>
      <c r="H91"/>
      <c r="I91" s="68"/>
      <c r="N91" s="51"/>
    </row>
    <row r="92" spans="1:14" x14ac:dyDescent="0.35">
      <c r="A92" s="51" t="s">
        <v>1041</v>
      </c>
      <c r="B92" s="68" t="s">
        <v>134</v>
      </c>
      <c r="C92" s="172" t="s">
        <v>71</v>
      </c>
      <c r="G92" s="51"/>
      <c r="H92"/>
      <c r="I92" s="68"/>
      <c r="N92" s="51"/>
    </row>
    <row r="93" spans="1:14" outlineLevel="1" x14ac:dyDescent="0.35">
      <c r="A93" s="51" t="s">
        <v>1042</v>
      </c>
      <c r="B93" s="80" t="s">
        <v>138</v>
      </c>
      <c r="C93" s="172"/>
      <c r="G93" s="51"/>
      <c r="H93"/>
      <c r="I93" s="68"/>
      <c r="N93" s="51"/>
    </row>
    <row r="94" spans="1:14" outlineLevel="1" x14ac:dyDescent="0.35">
      <c r="A94" s="51" t="s">
        <v>1043</v>
      </c>
      <c r="B94" s="80" t="s">
        <v>138</v>
      </c>
      <c r="C94" s="172"/>
      <c r="G94" s="51"/>
      <c r="H94"/>
      <c r="I94" s="68"/>
      <c r="N94" s="51"/>
    </row>
    <row r="95" spans="1:14" outlineLevel="1" x14ac:dyDescent="0.35">
      <c r="A95" s="51" t="s">
        <v>1044</v>
      </c>
      <c r="B95" s="80" t="s">
        <v>138</v>
      </c>
      <c r="C95" s="172"/>
      <c r="G95" s="51"/>
      <c r="H95"/>
      <c r="I95" s="68"/>
      <c r="N95" s="51"/>
    </row>
    <row r="96" spans="1:14" outlineLevel="1" x14ac:dyDescent="0.35">
      <c r="A96" s="51" t="s">
        <v>1045</v>
      </c>
      <c r="B96" s="80" t="s">
        <v>138</v>
      </c>
      <c r="C96" s="172"/>
      <c r="G96" s="51"/>
      <c r="H96"/>
      <c r="I96" s="68"/>
      <c r="N96" s="51"/>
    </row>
    <row r="97" spans="1:14" outlineLevel="1" x14ac:dyDescent="0.35">
      <c r="A97" s="51" t="s">
        <v>1046</v>
      </c>
      <c r="B97" s="80" t="s">
        <v>138</v>
      </c>
      <c r="C97" s="172"/>
      <c r="G97" s="51"/>
      <c r="H97"/>
      <c r="I97" s="68"/>
      <c r="N97" s="51"/>
    </row>
    <row r="98" spans="1:14" outlineLevel="1" x14ac:dyDescent="0.35">
      <c r="A98" s="51" t="s">
        <v>1047</v>
      </c>
      <c r="B98" s="80" t="s">
        <v>138</v>
      </c>
      <c r="C98" s="172"/>
      <c r="G98" s="51"/>
      <c r="H98"/>
      <c r="I98" s="68"/>
      <c r="N98" s="51"/>
    </row>
    <row r="99" spans="1:14" outlineLevel="1" x14ac:dyDescent="0.35">
      <c r="A99" s="51" t="s">
        <v>1048</v>
      </c>
      <c r="B99" s="80" t="s">
        <v>138</v>
      </c>
      <c r="C99" s="172"/>
      <c r="G99" s="51"/>
      <c r="H99"/>
      <c r="I99" s="68"/>
      <c r="N99" s="51"/>
    </row>
    <row r="100" spans="1:14" outlineLevel="1" x14ac:dyDescent="0.35">
      <c r="A100" s="51" t="s">
        <v>1049</v>
      </c>
      <c r="B100" s="80" t="s">
        <v>138</v>
      </c>
      <c r="C100" s="172"/>
      <c r="G100" s="51"/>
      <c r="H100"/>
      <c r="I100" s="68"/>
      <c r="N100" s="51"/>
    </row>
    <row r="101" spans="1:14" outlineLevel="1" x14ac:dyDescent="0.35">
      <c r="A101" s="51" t="s">
        <v>1050</v>
      </c>
      <c r="B101" s="80" t="s">
        <v>138</v>
      </c>
      <c r="C101" s="172"/>
      <c r="G101" s="51"/>
      <c r="H101"/>
      <c r="I101" s="68"/>
      <c r="N101" s="51"/>
    </row>
    <row r="102" spans="1:14" outlineLevel="1" x14ac:dyDescent="0.35">
      <c r="A102" s="51" t="s">
        <v>1051</v>
      </c>
      <c r="B102" s="80" t="s">
        <v>138</v>
      </c>
      <c r="C102" s="172"/>
      <c r="G102" s="51"/>
      <c r="H102"/>
      <c r="I102" s="68"/>
      <c r="N102" s="51"/>
    </row>
    <row r="103" spans="1:14" ht="15" customHeight="1" x14ac:dyDescent="0.35">
      <c r="A103" s="70"/>
      <c r="B103" s="186" t="s">
        <v>1748</v>
      </c>
      <c r="C103" s="173" t="s">
        <v>966</v>
      </c>
      <c r="D103" s="70"/>
      <c r="E103" s="72"/>
      <c r="F103" s="70"/>
      <c r="G103" s="73"/>
      <c r="H103"/>
      <c r="I103" s="101"/>
      <c r="J103" s="65"/>
      <c r="K103" s="65"/>
      <c r="L103" s="57"/>
      <c r="M103" s="65"/>
      <c r="N103" s="84"/>
    </row>
    <row r="104" spans="1:14" x14ac:dyDescent="0.35">
      <c r="A104" s="51" t="s">
        <v>1052</v>
      </c>
      <c r="B104" s="68" t="s">
        <v>645</v>
      </c>
      <c r="C104" s="172" t="s">
        <v>71</v>
      </c>
      <c r="G104" s="51"/>
      <c r="H104"/>
      <c r="I104" s="68"/>
      <c r="N104" s="51"/>
    </row>
    <row r="105" spans="1:14" x14ac:dyDescent="0.35">
      <c r="A105" s="51" t="s">
        <v>1053</v>
      </c>
      <c r="B105" s="68" t="s">
        <v>645</v>
      </c>
      <c r="C105" s="172" t="s">
        <v>71</v>
      </c>
      <c r="G105" s="51"/>
      <c r="H105"/>
      <c r="I105" s="68"/>
      <c r="N105" s="51"/>
    </row>
    <row r="106" spans="1:14" x14ac:dyDescent="0.35">
      <c r="A106" s="51" t="s">
        <v>1054</v>
      </c>
      <c r="B106" s="68" t="s">
        <v>645</v>
      </c>
      <c r="C106" s="172" t="s">
        <v>71</v>
      </c>
      <c r="G106" s="51"/>
      <c r="H106"/>
      <c r="I106" s="68"/>
      <c r="N106" s="51"/>
    </row>
    <row r="107" spans="1:14" x14ac:dyDescent="0.35">
      <c r="A107" s="51" t="s">
        <v>1055</v>
      </c>
      <c r="B107" s="68" t="s">
        <v>645</v>
      </c>
      <c r="C107" s="172" t="s">
        <v>71</v>
      </c>
      <c r="G107" s="51"/>
      <c r="H107"/>
      <c r="I107" s="68"/>
      <c r="N107" s="51"/>
    </row>
    <row r="108" spans="1:14" x14ac:dyDescent="0.35">
      <c r="A108" s="51" t="s">
        <v>1056</v>
      </c>
      <c r="B108" s="68" t="s">
        <v>645</v>
      </c>
      <c r="C108" s="172" t="s">
        <v>71</v>
      </c>
      <c r="G108" s="51"/>
      <c r="H108"/>
      <c r="I108" s="68"/>
      <c r="N108" s="51"/>
    </row>
    <row r="109" spans="1:14" x14ac:dyDescent="0.35">
      <c r="A109" s="51" t="s">
        <v>1057</v>
      </c>
      <c r="B109" s="68" t="s">
        <v>645</v>
      </c>
      <c r="C109" s="172" t="s">
        <v>71</v>
      </c>
      <c r="G109" s="51"/>
      <c r="H109"/>
      <c r="I109" s="68"/>
      <c r="N109" s="51"/>
    </row>
    <row r="110" spans="1:14" x14ac:dyDescent="0.35">
      <c r="A110" s="51" t="s">
        <v>1058</v>
      </c>
      <c r="B110" s="68" t="s">
        <v>645</v>
      </c>
      <c r="C110" s="172" t="s">
        <v>71</v>
      </c>
      <c r="G110" s="51"/>
      <c r="H110"/>
      <c r="I110" s="68"/>
      <c r="N110" s="51"/>
    </row>
    <row r="111" spans="1:14" x14ac:dyDescent="0.35">
      <c r="A111" s="51" t="s">
        <v>1059</v>
      </c>
      <c r="B111" s="68" t="s">
        <v>645</v>
      </c>
      <c r="C111" s="172" t="s">
        <v>71</v>
      </c>
      <c r="G111" s="51"/>
      <c r="H111"/>
      <c r="I111" s="68"/>
      <c r="N111" s="51"/>
    </row>
    <row r="112" spans="1:14" x14ac:dyDescent="0.35">
      <c r="A112" s="51" t="s">
        <v>1060</v>
      </c>
      <c r="B112" s="68" t="s">
        <v>645</v>
      </c>
      <c r="C112" s="172" t="s">
        <v>71</v>
      </c>
      <c r="G112" s="51"/>
      <c r="H112"/>
      <c r="I112" s="68"/>
      <c r="N112" s="51"/>
    </row>
    <row r="113" spans="1:14" x14ac:dyDescent="0.35">
      <c r="A113" s="51" t="s">
        <v>1061</v>
      </c>
      <c r="B113" s="68" t="s">
        <v>645</v>
      </c>
      <c r="C113" s="172" t="s">
        <v>71</v>
      </c>
      <c r="G113" s="51"/>
      <c r="H113"/>
      <c r="I113" s="68"/>
      <c r="N113" s="51"/>
    </row>
    <row r="114" spans="1:14" x14ac:dyDescent="0.35">
      <c r="A114" s="51" t="s">
        <v>1062</v>
      </c>
      <c r="B114" s="68" t="s">
        <v>645</v>
      </c>
      <c r="C114" s="172" t="s">
        <v>71</v>
      </c>
      <c r="G114" s="51"/>
      <c r="H114"/>
      <c r="I114" s="68"/>
      <c r="N114" s="51"/>
    </row>
    <row r="115" spans="1:14" x14ac:dyDescent="0.35">
      <c r="A115" s="51" t="s">
        <v>1063</v>
      </c>
      <c r="B115" s="68" t="s">
        <v>645</v>
      </c>
      <c r="C115" s="172" t="s">
        <v>71</v>
      </c>
      <c r="G115" s="51"/>
      <c r="H115"/>
      <c r="I115" s="68"/>
      <c r="N115" s="51"/>
    </row>
    <row r="116" spans="1:14" x14ac:dyDescent="0.35">
      <c r="A116" s="51" t="s">
        <v>1064</v>
      </c>
      <c r="B116" s="68" t="s">
        <v>645</v>
      </c>
      <c r="C116" s="172" t="s">
        <v>71</v>
      </c>
      <c r="G116" s="51"/>
      <c r="H116"/>
      <c r="I116" s="68"/>
      <c r="N116" s="51"/>
    </row>
    <row r="117" spans="1:14" x14ac:dyDescent="0.35">
      <c r="A117" s="51" t="s">
        <v>1065</v>
      </c>
      <c r="B117" s="68" t="s">
        <v>645</v>
      </c>
      <c r="C117" s="172" t="s">
        <v>71</v>
      </c>
      <c r="G117" s="51"/>
      <c r="H117"/>
      <c r="I117" s="68"/>
      <c r="N117" s="51"/>
    </row>
    <row r="118" spans="1:14" x14ac:dyDescent="0.35">
      <c r="A118" s="51" t="s">
        <v>1066</v>
      </c>
      <c r="B118" s="68" t="s">
        <v>645</v>
      </c>
      <c r="C118" s="172" t="s">
        <v>71</v>
      </c>
      <c r="G118" s="51"/>
      <c r="H118"/>
      <c r="I118" s="68"/>
      <c r="N118" s="51"/>
    </row>
    <row r="119" spans="1:14" x14ac:dyDescent="0.35">
      <c r="A119" s="51" t="s">
        <v>1067</v>
      </c>
      <c r="B119" s="68" t="s">
        <v>645</v>
      </c>
      <c r="C119" s="172" t="s">
        <v>71</v>
      </c>
      <c r="G119" s="51"/>
      <c r="H119"/>
      <c r="I119" s="68"/>
      <c r="N119" s="51"/>
    </row>
    <row r="120" spans="1:14" x14ac:dyDescent="0.35">
      <c r="A120" s="51" t="s">
        <v>1068</v>
      </c>
      <c r="B120" s="68" t="s">
        <v>645</v>
      </c>
      <c r="C120" s="172" t="s">
        <v>71</v>
      </c>
      <c r="G120" s="51"/>
      <c r="H120"/>
      <c r="I120" s="68"/>
      <c r="N120" s="51"/>
    </row>
    <row r="121" spans="1:14" x14ac:dyDescent="0.35">
      <c r="A121" s="51" t="s">
        <v>1069</v>
      </c>
      <c r="B121" s="68" t="s">
        <v>645</v>
      </c>
      <c r="C121" s="172" t="s">
        <v>71</v>
      </c>
      <c r="G121" s="51"/>
      <c r="H121"/>
      <c r="I121" s="68"/>
      <c r="N121" s="51"/>
    </row>
    <row r="122" spans="1:14" x14ac:dyDescent="0.35">
      <c r="A122" s="51" t="s">
        <v>1070</v>
      </c>
      <c r="B122" s="68" t="s">
        <v>645</v>
      </c>
      <c r="C122" s="172" t="s">
        <v>71</v>
      </c>
      <c r="G122" s="51"/>
      <c r="H122"/>
      <c r="I122" s="68"/>
      <c r="N122" s="51"/>
    </row>
    <row r="123" spans="1:14" x14ac:dyDescent="0.35">
      <c r="A123" s="51" t="s">
        <v>1071</v>
      </c>
      <c r="B123" s="68" t="s">
        <v>645</v>
      </c>
      <c r="C123" s="172" t="s">
        <v>71</v>
      </c>
      <c r="G123" s="51"/>
      <c r="H123"/>
      <c r="I123" s="68"/>
      <c r="N123" s="51"/>
    </row>
    <row r="124" spans="1:14" x14ac:dyDescent="0.35">
      <c r="A124" s="51" t="s">
        <v>1072</v>
      </c>
      <c r="B124" s="68" t="s">
        <v>645</v>
      </c>
      <c r="C124" s="172" t="s">
        <v>71</v>
      </c>
      <c r="G124" s="51"/>
      <c r="H124"/>
      <c r="I124" s="68"/>
      <c r="N124" s="51"/>
    </row>
    <row r="125" spans="1:14" x14ac:dyDescent="0.35">
      <c r="A125" s="51" t="s">
        <v>1073</v>
      </c>
      <c r="B125" s="68" t="s">
        <v>645</v>
      </c>
      <c r="C125" s="172" t="s">
        <v>71</v>
      </c>
      <c r="G125" s="51"/>
      <c r="H125"/>
      <c r="I125" s="68"/>
      <c r="N125" s="51"/>
    </row>
    <row r="126" spans="1:14" x14ac:dyDescent="0.35">
      <c r="A126" s="51" t="s">
        <v>1074</v>
      </c>
      <c r="B126" s="68" t="s">
        <v>645</v>
      </c>
      <c r="C126" s="172" t="s">
        <v>71</v>
      </c>
      <c r="G126" s="51"/>
      <c r="H126"/>
      <c r="I126" s="68"/>
      <c r="N126" s="51"/>
    </row>
    <row r="127" spans="1:14" x14ac:dyDescent="0.35">
      <c r="A127" s="51" t="s">
        <v>1075</v>
      </c>
      <c r="B127" s="68" t="s">
        <v>645</v>
      </c>
      <c r="C127" s="172" t="s">
        <v>71</v>
      </c>
      <c r="G127" s="51"/>
      <c r="H127"/>
      <c r="I127" s="68"/>
      <c r="N127" s="51"/>
    </row>
    <row r="128" spans="1:14" x14ac:dyDescent="0.35">
      <c r="A128" s="51" t="s">
        <v>1076</v>
      </c>
      <c r="B128" s="68" t="s">
        <v>645</v>
      </c>
      <c r="C128" s="51" t="s">
        <v>71</v>
      </c>
      <c r="G128" s="51"/>
      <c r="H128"/>
      <c r="I128" s="68"/>
      <c r="N128" s="51"/>
    </row>
    <row r="129" spans="1:14" x14ac:dyDescent="0.35">
      <c r="A129" s="70"/>
      <c r="B129" s="71" t="s">
        <v>676</v>
      </c>
      <c r="C129" s="70" t="s">
        <v>966</v>
      </c>
      <c r="D129" s="70"/>
      <c r="E129" s="70"/>
      <c r="F129" s="73"/>
      <c r="G129" s="73"/>
      <c r="H129"/>
      <c r="I129" s="101"/>
      <c r="J129" s="65"/>
      <c r="K129" s="65"/>
      <c r="L129" s="65"/>
      <c r="M129" s="84"/>
      <c r="N129" s="84"/>
    </row>
    <row r="130" spans="1:14" x14ac:dyDescent="0.35">
      <c r="A130" s="51" t="s">
        <v>1077</v>
      </c>
      <c r="B130" s="51" t="s">
        <v>678</v>
      </c>
      <c r="C130" s="172" t="s">
        <v>71</v>
      </c>
      <c r="D130"/>
      <c r="E130"/>
      <c r="F130"/>
      <c r="G130"/>
      <c r="H130"/>
      <c r="K130" s="93"/>
      <c r="L130" s="93"/>
      <c r="M130" s="93"/>
      <c r="N130" s="93"/>
    </row>
    <row r="131" spans="1:14" x14ac:dyDescent="0.35">
      <c r="A131" s="51" t="s">
        <v>1078</v>
      </c>
      <c r="B131" s="51" t="s">
        <v>680</v>
      </c>
      <c r="C131" s="172" t="s">
        <v>71</v>
      </c>
      <c r="D131"/>
      <c r="E131"/>
      <c r="F131"/>
      <c r="G131"/>
      <c r="H131"/>
      <c r="K131" s="93"/>
      <c r="L131" s="93"/>
      <c r="M131" s="93"/>
      <c r="N131" s="93"/>
    </row>
    <row r="132" spans="1:14" x14ac:dyDescent="0.35">
      <c r="A132" s="51" t="s">
        <v>1079</v>
      </c>
      <c r="B132" s="51" t="s">
        <v>134</v>
      </c>
      <c r="C132" s="172" t="s">
        <v>71</v>
      </c>
      <c r="D132"/>
      <c r="E132"/>
      <c r="F132"/>
      <c r="G132"/>
      <c r="H132"/>
      <c r="K132" s="93"/>
      <c r="L132" s="93"/>
      <c r="M132" s="93"/>
      <c r="N132" s="93"/>
    </row>
    <row r="133" spans="1:14" outlineLevel="1" x14ac:dyDescent="0.35">
      <c r="A133" s="51" t="s">
        <v>1080</v>
      </c>
      <c r="C133" s="172"/>
      <c r="D133"/>
      <c r="E133"/>
      <c r="F133"/>
      <c r="G133"/>
      <c r="H133"/>
      <c r="K133" s="93"/>
      <c r="L133" s="93"/>
      <c r="M133" s="93"/>
      <c r="N133" s="93"/>
    </row>
    <row r="134" spans="1:14" outlineLevel="1" x14ac:dyDescent="0.35">
      <c r="A134" s="51" t="s">
        <v>1081</v>
      </c>
      <c r="C134" s="172"/>
      <c r="D134"/>
      <c r="E134"/>
      <c r="F134"/>
      <c r="G134"/>
      <c r="H134"/>
      <c r="K134" s="93"/>
      <c r="L134" s="93"/>
      <c r="M134" s="93"/>
      <c r="N134" s="93"/>
    </row>
    <row r="135" spans="1:14" outlineLevel="1" x14ac:dyDescent="0.35">
      <c r="A135" s="51" t="s">
        <v>1082</v>
      </c>
      <c r="C135" s="172"/>
      <c r="D135"/>
      <c r="E135"/>
      <c r="F135"/>
      <c r="G135"/>
      <c r="H135"/>
      <c r="K135" s="93"/>
      <c r="L135" s="93"/>
      <c r="M135" s="93"/>
      <c r="N135" s="93"/>
    </row>
    <row r="136" spans="1:14" outlineLevel="1" x14ac:dyDescent="0.35">
      <c r="A136" s="51" t="s">
        <v>1083</v>
      </c>
      <c r="C136" s="172"/>
      <c r="D136"/>
      <c r="E136"/>
      <c r="F136"/>
      <c r="G136"/>
      <c r="H136"/>
      <c r="K136" s="93"/>
      <c r="L136" s="93"/>
      <c r="M136" s="93"/>
      <c r="N136" s="93"/>
    </row>
    <row r="137" spans="1:14" x14ac:dyDescent="0.35">
      <c r="A137" s="70"/>
      <c r="B137" s="71" t="s">
        <v>688</v>
      </c>
      <c r="C137" s="70" t="s">
        <v>966</v>
      </c>
      <c r="D137" s="70"/>
      <c r="E137" s="70"/>
      <c r="F137" s="73"/>
      <c r="G137" s="73"/>
      <c r="H137"/>
      <c r="I137" s="101"/>
      <c r="J137" s="65"/>
      <c r="K137" s="65"/>
      <c r="L137" s="65"/>
      <c r="M137" s="84"/>
      <c r="N137" s="84"/>
    </row>
    <row r="138" spans="1:14" x14ac:dyDescent="0.35">
      <c r="A138" s="51" t="s">
        <v>1084</v>
      </c>
      <c r="B138" s="51" t="s">
        <v>690</v>
      </c>
      <c r="C138" s="172" t="s">
        <v>71</v>
      </c>
      <c r="D138" s="103"/>
      <c r="E138" s="103"/>
      <c r="F138" s="88"/>
      <c r="G138" s="76"/>
      <c r="H138"/>
      <c r="K138" s="103"/>
      <c r="L138" s="103"/>
      <c r="M138" s="88"/>
      <c r="N138" s="76"/>
    </row>
    <row r="139" spans="1:14" x14ac:dyDescent="0.35">
      <c r="A139" s="51" t="s">
        <v>1085</v>
      </c>
      <c r="B139" s="51" t="s">
        <v>692</v>
      </c>
      <c r="C139" s="172" t="s">
        <v>71</v>
      </c>
      <c r="D139" s="103"/>
      <c r="E139" s="103"/>
      <c r="F139" s="88"/>
      <c r="G139" s="76"/>
      <c r="H139"/>
      <c r="K139" s="103"/>
      <c r="L139" s="103"/>
      <c r="M139" s="88"/>
      <c r="N139" s="76"/>
    </row>
    <row r="140" spans="1:14" x14ac:dyDescent="0.35">
      <c r="A140" s="51" t="s">
        <v>1086</v>
      </c>
      <c r="B140" s="51" t="s">
        <v>134</v>
      </c>
      <c r="C140" s="172" t="s">
        <v>71</v>
      </c>
      <c r="D140" s="103"/>
      <c r="E140" s="103"/>
      <c r="F140" s="88"/>
      <c r="G140" s="76"/>
      <c r="H140"/>
      <c r="K140" s="103"/>
      <c r="L140" s="103"/>
      <c r="M140" s="88"/>
      <c r="N140" s="76"/>
    </row>
    <row r="141" spans="1:14" outlineLevel="1" x14ac:dyDescent="0.35">
      <c r="A141" s="51" t="s">
        <v>1087</v>
      </c>
      <c r="C141" s="172"/>
      <c r="D141" s="103"/>
      <c r="E141" s="103"/>
      <c r="F141" s="88"/>
      <c r="G141" s="76"/>
      <c r="H141"/>
      <c r="K141" s="103"/>
      <c r="L141" s="103"/>
      <c r="M141" s="88"/>
      <c r="N141" s="76"/>
    </row>
    <row r="142" spans="1:14" outlineLevel="1" x14ac:dyDescent="0.35">
      <c r="A142" s="51" t="s">
        <v>1088</v>
      </c>
      <c r="C142" s="172"/>
      <c r="D142" s="103"/>
      <c r="E142" s="103"/>
      <c r="F142" s="88"/>
      <c r="G142" s="76"/>
      <c r="H142"/>
      <c r="K142" s="103"/>
      <c r="L142" s="103"/>
      <c r="M142" s="88"/>
      <c r="N142" s="76"/>
    </row>
    <row r="143" spans="1:14" outlineLevel="1" x14ac:dyDescent="0.35">
      <c r="A143" s="51" t="s">
        <v>1089</v>
      </c>
      <c r="C143" s="172"/>
      <c r="D143" s="103"/>
      <c r="E143" s="103"/>
      <c r="F143" s="88"/>
      <c r="G143" s="76"/>
      <c r="H143"/>
      <c r="K143" s="103"/>
      <c r="L143" s="103"/>
      <c r="M143" s="88"/>
      <c r="N143" s="76"/>
    </row>
    <row r="144" spans="1:14" outlineLevel="1" x14ac:dyDescent="0.35">
      <c r="A144" s="51" t="s">
        <v>1090</v>
      </c>
      <c r="C144" s="172"/>
      <c r="D144" s="103"/>
      <c r="E144" s="103"/>
      <c r="F144" s="88"/>
      <c r="G144" s="76"/>
      <c r="H144"/>
      <c r="K144" s="103"/>
      <c r="L144" s="103"/>
      <c r="M144" s="88"/>
      <c r="N144" s="76"/>
    </row>
    <row r="145" spans="1:14" outlineLevel="1" x14ac:dyDescent="0.35">
      <c r="A145" s="51" t="s">
        <v>1091</v>
      </c>
      <c r="C145" s="172"/>
      <c r="D145" s="103"/>
      <c r="E145" s="103"/>
      <c r="F145" s="88"/>
      <c r="G145" s="76"/>
      <c r="H145"/>
      <c r="K145" s="103"/>
      <c r="L145" s="103"/>
      <c r="M145" s="88"/>
      <c r="N145" s="76"/>
    </row>
    <row r="146" spans="1:14" outlineLevel="1" x14ac:dyDescent="0.35">
      <c r="A146" s="51" t="s">
        <v>1092</v>
      </c>
      <c r="C146" s="172"/>
      <c r="D146" s="103"/>
      <c r="E146" s="103"/>
      <c r="F146" s="88"/>
      <c r="G146" s="76"/>
      <c r="H146"/>
      <c r="K146" s="103"/>
      <c r="L146" s="103"/>
      <c r="M146" s="88"/>
      <c r="N146" s="76"/>
    </row>
    <row r="147" spans="1:14" x14ac:dyDescent="0.35">
      <c r="A147" s="70"/>
      <c r="B147" s="71" t="s">
        <v>1093</v>
      </c>
      <c r="C147" s="70" t="s">
        <v>101</v>
      </c>
      <c r="D147" s="70"/>
      <c r="E147" s="70"/>
      <c r="F147" s="70" t="s">
        <v>966</v>
      </c>
      <c r="G147" s="73"/>
      <c r="H147"/>
      <c r="I147" s="101"/>
      <c r="J147" s="65"/>
      <c r="K147" s="65"/>
      <c r="L147" s="65"/>
      <c r="M147" s="65"/>
      <c r="N147" s="84"/>
    </row>
    <row r="148" spans="1:14" x14ac:dyDescent="0.35">
      <c r="A148" s="51" t="s">
        <v>1094</v>
      </c>
      <c r="B148" s="68" t="s">
        <v>1095</v>
      </c>
      <c r="C148" s="178" t="s">
        <v>71</v>
      </c>
      <c r="D148" s="103"/>
      <c r="E148" s="103"/>
      <c r="F148" s="192" t="str">
        <f>IF($C$152=0,"",IF(C148="[for completion]","",C148/$C$152))</f>
        <v/>
      </c>
      <c r="G148" s="76"/>
      <c r="H148"/>
      <c r="I148" s="68"/>
      <c r="K148" s="103"/>
      <c r="L148" s="103"/>
      <c r="M148" s="77"/>
      <c r="N148" s="76"/>
    </row>
    <row r="149" spans="1:14" x14ac:dyDescent="0.35">
      <c r="A149" s="51" t="s">
        <v>1096</v>
      </c>
      <c r="B149" s="68" t="s">
        <v>1097</v>
      </c>
      <c r="C149" s="178" t="s">
        <v>71</v>
      </c>
      <c r="D149" s="103"/>
      <c r="E149" s="103"/>
      <c r="F149" s="192" t="str">
        <f>IF($C$152=0,"",IF(C149="[for completion]","",C149/$C$152))</f>
        <v/>
      </c>
      <c r="G149" s="76"/>
      <c r="H149"/>
      <c r="I149" s="68"/>
      <c r="K149" s="103"/>
      <c r="L149" s="103"/>
      <c r="M149" s="77"/>
      <c r="N149" s="76"/>
    </row>
    <row r="150" spans="1:14" x14ac:dyDescent="0.35">
      <c r="A150" s="51" t="s">
        <v>1098</v>
      </c>
      <c r="B150" s="68" t="s">
        <v>1099</v>
      </c>
      <c r="C150" s="178" t="s">
        <v>71</v>
      </c>
      <c r="D150" s="103"/>
      <c r="E150" s="103"/>
      <c r="F150" s="192" t="str">
        <f>IF($C$152=0,"",IF(C150="[for completion]","",C150/$C$152))</f>
        <v/>
      </c>
      <c r="G150" s="76"/>
      <c r="H150"/>
      <c r="I150" s="68"/>
      <c r="K150" s="103"/>
      <c r="L150" s="103"/>
      <c r="M150" s="77"/>
      <c r="N150" s="76"/>
    </row>
    <row r="151" spans="1:14" ht="15" customHeight="1" x14ac:dyDescent="0.35">
      <c r="A151" s="51" t="s">
        <v>1100</v>
      </c>
      <c r="B151" s="68" t="s">
        <v>1101</v>
      </c>
      <c r="C151" s="178" t="s">
        <v>71</v>
      </c>
      <c r="D151" s="103"/>
      <c r="E151" s="103"/>
      <c r="F151" s="192" t="str">
        <f>IF($C$152=0,"",IF(C151="[for completion]","",C151/$C$152))</f>
        <v/>
      </c>
      <c r="G151" s="76"/>
      <c r="H151"/>
      <c r="I151" s="68"/>
      <c r="K151" s="103"/>
      <c r="L151" s="103"/>
      <c r="M151" s="77"/>
      <c r="N151" s="76"/>
    </row>
    <row r="152" spans="1:14" ht="15" customHeight="1" x14ac:dyDescent="0.35">
      <c r="A152" s="51" t="s">
        <v>1102</v>
      </c>
      <c r="B152" s="78" t="s">
        <v>136</v>
      </c>
      <c r="C152" s="180">
        <f>SUM(C148:C151)</f>
        <v>0</v>
      </c>
      <c r="D152" s="103"/>
      <c r="E152" s="103"/>
      <c r="F152" s="172">
        <f>SUM(F148:F151)</f>
        <v>0</v>
      </c>
      <c r="G152" s="76"/>
      <c r="H152"/>
      <c r="I152" s="68"/>
      <c r="K152" s="103"/>
      <c r="L152" s="103"/>
      <c r="M152" s="77"/>
      <c r="N152" s="76"/>
    </row>
    <row r="153" spans="1:14" ht="15" customHeight="1" outlineLevel="1" x14ac:dyDescent="0.35">
      <c r="A153" s="51" t="s">
        <v>1103</v>
      </c>
      <c r="B153" s="80" t="s">
        <v>1104</v>
      </c>
      <c r="D153" s="103"/>
      <c r="E153" s="103"/>
      <c r="F153" s="192" t="str">
        <f>IF($C$152=0,"",IF(C153="[for completion]","",C153/$C$152))</f>
        <v/>
      </c>
      <c r="G153" s="76"/>
      <c r="H153"/>
      <c r="I153" s="68"/>
      <c r="K153" s="103"/>
      <c r="L153" s="103"/>
      <c r="M153" s="77"/>
      <c r="N153" s="76"/>
    </row>
    <row r="154" spans="1:14" ht="15" customHeight="1" outlineLevel="1" x14ac:dyDescent="0.35">
      <c r="A154" s="51" t="s">
        <v>1105</v>
      </c>
      <c r="B154" s="80" t="s">
        <v>1106</v>
      </c>
      <c r="D154" s="103"/>
      <c r="E154" s="103"/>
      <c r="F154" s="192" t="str">
        <f t="shared" ref="F154:F159" si="2">IF($C$152=0,"",IF(C154="[for completion]","",C154/$C$152))</f>
        <v/>
      </c>
      <c r="G154" s="76"/>
      <c r="H154"/>
      <c r="I154" s="68"/>
      <c r="K154" s="103"/>
      <c r="L154" s="103"/>
      <c r="M154" s="77"/>
      <c r="N154" s="76"/>
    </row>
    <row r="155" spans="1:14" ht="15" customHeight="1" outlineLevel="1" x14ac:dyDescent="0.35">
      <c r="A155" s="51" t="s">
        <v>1107</v>
      </c>
      <c r="B155" s="80" t="s">
        <v>1108</v>
      </c>
      <c r="D155" s="103"/>
      <c r="E155" s="103"/>
      <c r="F155" s="192" t="str">
        <f t="shared" si="2"/>
        <v/>
      </c>
      <c r="G155" s="76"/>
      <c r="H155"/>
      <c r="I155" s="68"/>
      <c r="K155" s="103"/>
      <c r="L155" s="103"/>
      <c r="M155" s="77"/>
      <c r="N155" s="76"/>
    </row>
    <row r="156" spans="1:14" ht="15" customHeight="1" outlineLevel="1" x14ac:dyDescent="0.35">
      <c r="A156" s="51" t="s">
        <v>1109</v>
      </c>
      <c r="B156" s="80" t="s">
        <v>1110</v>
      </c>
      <c r="D156" s="103"/>
      <c r="E156" s="103"/>
      <c r="F156" s="192" t="str">
        <f t="shared" si="2"/>
        <v/>
      </c>
      <c r="G156" s="76"/>
      <c r="H156"/>
      <c r="I156" s="68"/>
      <c r="K156" s="103"/>
      <c r="L156" s="103"/>
      <c r="M156" s="77"/>
      <c r="N156" s="76"/>
    </row>
    <row r="157" spans="1:14" ht="15" customHeight="1" outlineLevel="1" x14ac:dyDescent="0.35">
      <c r="A157" s="51" t="s">
        <v>1111</v>
      </c>
      <c r="B157" s="80" t="s">
        <v>1112</v>
      </c>
      <c r="D157" s="103"/>
      <c r="E157" s="103"/>
      <c r="F157" s="192" t="str">
        <f t="shared" si="2"/>
        <v/>
      </c>
      <c r="G157" s="76"/>
      <c r="H157"/>
      <c r="I157" s="68"/>
      <c r="K157" s="103"/>
      <c r="L157" s="103"/>
      <c r="M157" s="77"/>
      <c r="N157" s="76"/>
    </row>
    <row r="158" spans="1:14" ht="15" customHeight="1" outlineLevel="1" x14ac:dyDescent="0.35">
      <c r="A158" s="51" t="s">
        <v>1113</v>
      </c>
      <c r="B158" s="80" t="s">
        <v>1114</v>
      </c>
      <c r="D158" s="103"/>
      <c r="E158" s="103"/>
      <c r="F158" s="192" t="str">
        <f t="shared" si="2"/>
        <v/>
      </c>
      <c r="G158" s="76"/>
      <c r="H158"/>
      <c r="I158" s="68"/>
      <c r="K158" s="103"/>
      <c r="L158" s="103"/>
      <c r="M158" s="77"/>
      <c r="N158" s="76"/>
    </row>
    <row r="159" spans="1:14" ht="15" customHeight="1" outlineLevel="1" x14ac:dyDescent="0.35">
      <c r="A159" s="51" t="s">
        <v>1115</v>
      </c>
      <c r="B159" s="80" t="s">
        <v>1116</v>
      </c>
      <c r="D159" s="103"/>
      <c r="E159" s="103"/>
      <c r="F159" s="192" t="str">
        <f t="shared" si="2"/>
        <v/>
      </c>
      <c r="G159" s="76"/>
      <c r="H159"/>
      <c r="I159" s="68"/>
      <c r="K159" s="103"/>
      <c r="L159" s="103"/>
      <c r="M159" s="77"/>
      <c r="N159" s="76"/>
    </row>
    <row r="160" spans="1:14" ht="15" customHeight="1" outlineLevel="1" x14ac:dyDescent="0.35">
      <c r="A160" s="51" t="s">
        <v>1117</v>
      </c>
      <c r="B160" s="80"/>
      <c r="D160" s="103"/>
      <c r="E160" s="103"/>
      <c r="F160" s="77"/>
      <c r="G160" s="76"/>
      <c r="H160"/>
      <c r="I160" s="68"/>
      <c r="K160" s="103"/>
      <c r="L160" s="103"/>
      <c r="M160" s="77"/>
      <c r="N160" s="76"/>
    </row>
    <row r="161" spans="1:14" ht="15" customHeight="1" outlineLevel="1" x14ac:dyDescent="0.35">
      <c r="A161" s="51" t="s">
        <v>1118</v>
      </c>
      <c r="B161" s="80"/>
      <c r="D161" s="103"/>
      <c r="E161" s="103"/>
      <c r="F161" s="77"/>
      <c r="G161" s="76"/>
      <c r="H161"/>
      <c r="I161" s="68"/>
      <c r="K161" s="103"/>
      <c r="L161" s="103"/>
      <c r="M161" s="77"/>
      <c r="N161" s="76"/>
    </row>
    <row r="162" spans="1:14" ht="15" customHeight="1" outlineLevel="1" x14ac:dyDescent="0.35">
      <c r="A162" s="51" t="s">
        <v>1119</v>
      </c>
      <c r="B162" s="80"/>
      <c r="D162" s="103"/>
      <c r="E162" s="103"/>
      <c r="F162" s="77"/>
      <c r="G162" s="76"/>
      <c r="H162"/>
      <c r="I162" s="68"/>
      <c r="K162" s="103"/>
      <c r="L162" s="103"/>
      <c r="M162" s="77"/>
      <c r="N162" s="76"/>
    </row>
    <row r="163" spans="1:14" ht="15" customHeight="1" outlineLevel="1" x14ac:dyDescent="0.35">
      <c r="A163" s="51" t="s">
        <v>1120</v>
      </c>
      <c r="B163" s="80"/>
      <c r="D163" s="103"/>
      <c r="E163" s="103"/>
      <c r="F163" s="77"/>
      <c r="G163" s="76"/>
      <c r="H163"/>
      <c r="I163" s="68"/>
      <c r="K163" s="103"/>
      <c r="L163" s="103"/>
      <c r="M163" s="77"/>
      <c r="N163" s="76"/>
    </row>
    <row r="164" spans="1:14" ht="15" customHeight="1" outlineLevel="1" x14ac:dyDescent="0.35">
      <c r="A164" s="51" t="s">
        <v>1121</v>
      </c>
      <c r="B164" s="68"/>
      <c r="D164" s="103"/>
      <c r="E164" s="103"/>
      <c r="F164" s="77"/>
      <c r="G164" s="76"/>
      <c r="H164"/>
      <c r="I164" s="68"/>
      <c r="K164" s="103"/>
      <c r="L164" s="103"/>
      <c r="M164" s="77"/>
      <c r="N164" s="76"/>
    </row>
    <row r="165" spans="1:14" outlineLevel="1" x14ac:dyDescent="0.35">
      <c r="A165" s="51" t="s">
        <v>1122</v>
      </c>
      <c r="B165" s="81"/>
      <c r="C165" s="81"/>
      <c r="D165" s="81"/>
      <c r="E165" s="81"/>
      <c r="F165" s="77"/>
      <c r="G165" s="76"/>
      <c r="H165"/>
      <c r="I165" s="78"/>
      <c r="J165" s="68"/>
      <c r="K165" s="103"/>
      <c r="L165" s="103"/>
      <c r="M165" s="88"/>
      <c r="N165" s="76"/>
    </row>
    <row r="166" spans="1:14" ht="15" customHeight="1" x14ac:dyDescent="0.35">
      <c r="A166" s="70"/>
      <c r="B166" s="71" t="s">
        <v>1123</v>
      </c>
      <c r="C166" s="70"/>
      <c r="D166" s="70"/>
      <c r="E166" s="70"/>
      <c r="F166" s="73"/>
      <c r="G166" s="73"/>
      <c r="H166"/>
      <c r="I166" s="101"/>
      <c r="J166" s="65"/>
      <c r="K166" s="65"/>
      <c r="L166" s="65"/>
      <c r="M166" s="84"/>
      <c r="N166" s="84"/>
    </row>
    <row r="167" spans="1:14" x14ac:dyDescent="0.35">
      <c r="A167" s="51" t="s">
        <v>1124</v>
      </c>
      <c r="B167" s="51" t="s">
        <v>717</v>
      </c>
      <c r="C167" s="172" t="s">
        <v>71</v>
      </c>
      <c r="D167"/>
      <c r="E167" s="49"/>
      <c r="F167" s="49"/>
      <c r="G167"/>
      <c r="H167"/>
      <c r="K167" s="93"/>
      <c r="L167" s="49"/>
      <c r="M167" s="49"/>
      <c r="N167" s="93"/>
    </row>
    <row r="168" spans="1:14" outlineLevel="1" x14ac:dyDescent="0.35">
      <c r="A168" s="51" t="s">
        <v>1125</v>
      </c>
      <c r="D168"/>
      <c r="E168" s="49"/>
      <c r="F168" s="49"/>
      <c r="G168"/>
      <c r="H168"/>
      <c r="K168" s="93"/>
      <c r="L168" s="49"/>
      <c r="M168" s="49"/>
      <c r="N168" s="93"/>
    </row>
    <row r="169" spans="1:14" outlineLevel="1" x14ac:dyDescent="0.35">
      <c r="A169" s="51" t="s">
        <v>1126</v>
      </c>
      <c r="D169"/>
      <c r="E169" s="49"/>
      <c r="F169" s="49"/>
      <c r="G169"/>
      <c r="H169"/>
      <c r="K169" s="93"/>
      <c r="L169" s="49"/>
      <c r="M169" s="49"/>
      <c r="N169" s="93"/>
    </row>
    <row r="170" spans="1:14" outlineLevel="1" x14ac:dyDescent="0.35">
      <c r="A170" s="51" t="s">
        <v>1127</v>
      </c>
      <c r="D170"/>
      <c r="E170" s="49"/>
      <c r="F170" s="49"/>
      <c r="G170"/>
      <c r="H170"/>
      <c r="K170" s="93"/>
      <c r="L170" s="49"/>
      <c r="M170" s="49"/>
      <c r="N170" s="93"/>
    </row>
    <row r="171" spans="1:14" outlineLevel="1" x14ac:dyDescent="0.35">
      <c r="A171" s="51" t="s">
        <v>1128</v>
      </c>
      <c r="D171"/>
      <c r="E171" s="49"/>
      <c r="F171" s="49"/>
      <c r="G171"/>
      <c r="H171"/>
      <c r="K171" s="93"/>
      <c r="L171" s="49"/>
      <c r="M171" s="49"/>
      <c r="N171" s="93"/>
    </row>
    <row r="172" spans="1:14" x14ac:dyDescent="0.35">
      <c r="A172" s="70"/>
      <c r="B172" s="71" t="s">
        <v>1129</v>
      </c>
      <c r="C172" s="70" t="s">
        <v>966</v>
      </c>
      <c r="D172" s="70"/>
      <c r="E172" s="70"/>
      <c r="F172" s="73"/>
      <c r="G172" s="73"/>
      <c r="H172"/>
      <c r="I172" s="101"/>
      <c r="J172" s="65"/>
      <c r="K172" s="65"/>
      <c r="L172" s="65"/>
      <c r="M172" s="84"/>
      <c r="N172" s="84"/>
    </row>
    <row r="173" spans="1:14" ht="15" customHeight="1" x14ac:dyDescent="0.35">
      <c r="A173" s="51" t="s">
        <v>1130</v>
      </c>
      <c r="B173" s="51" t="s">
        <v>1131</v>
      </c>
      <c r="C173" s="172" t="s">
        <v>71</v>
      </c>
      <c r="D173"/>
      <c r="E173"/>
      <c r="F173"/>
      <c r="G173"/>
      <c r="H173"/>
      <c r="K173" s="93"/>
      <c r="L173" s="93"/>
      <c r="M173" s="93"/>
      <c r="N173" s="93"/>
    </row>
    <row r="174" spans="1:14" outlineLevel="1" x14ac:dyDescent="0.35">
      <c r="A174" s="51" t="s">
        <v>1132</v>
      </c>
      <c r="D174"/>
      <c r="E174"/>
      <c r="F174"/>
      <c r="G174"/>
      <c r="H174"/>
      <c r="K174" s="93"/>
      <c r="L174" s="93"/>
      <c r="M174" s="93"/>
      <c r="N174" s="93"/>
    </row>
    <row r="175" spans="1:14" outlineLevel="1" x14ac:dyDescent="0.35">
      <c r="A175" s="51" t="s">
        <v>1133</v>
      </c>
      <c r="D175"/>
      <c r="E175"/>
      <c r="F175"/>
      <c r="G175"/>
      <c r="H175"/>
      <c r="K175" s="93"/>
      <c r="L175" s="93"/>
      <c r="M175" s="93"/>
      <c r="N175" s="93"/>
    </row>
    <row r="176" spans="1:14" outlineLevel="1" x14ac:dyDescent="0.35">
      <c r="A176" s="51" t="s">
        <v>1134</v>
      </c>
      <c r="D176"/>
      <c r="E176"/>
      <c r="F176"/>
      <c r="G176"/>
      <c r="H176"/>
      <c r="K176" s="93"/>
      <c r="L176" s="93"/>
      <c r="M176" s="93"/>
      <c r="N176" s="93"/>
    </row>
    <row r="177" spans="1:14" outlineLevel="1" x14ac:dyDescent="0.35">
      <c r="A177" s="51" t="s">
        <v>1135</v>
      </c>
      <c r="D177"/>
      <c r="E177"/>
      <c r="F177"/>
      <c r="G177"/>
      <c r="H177"/>
      <c r="K177" s="93"/>
      <c r="L177" s="93"/>
      <c r="M177" s="93"/>
      <c r="N177" s="93"/>
    </row>
    <row r="178" spans="1:14" outlineLevel="1" x14ac:dyDescent="0.35">
      <c r="A178" s="51" t="s">
        <v>1136</v>
      </c>
    </row>
    <row r="179" spans="1:14" outlineLevel="1" x14ac:dyDescent="0.35">
      <c r="A179" s="51" t="s">
        <v>1137</v>
      </c>
    </row>
  </sheetData>
  <sheetProtection algorithmName="SHA-512" hashValue="3V7YNt16V9QSQI+2779vRG71+7fEHF6xToPAylnHWFEMZkmWpLxsRy8DxRRPsJ5+qclvwgilraSdHgp8NqK/Zg==" saltValue="wGqMGAiQFDbw+e2i474yuQ==" spinCount="100000" sheet="1" formatCells="0" formatColumns="0" formatRows="0" insertHyperlinks="0" sort="0" autoFilter="0" pivotTables="0"/>
  <protectedRanges>
    <protectedRange sqref="C3 C10 B11:C17 C19:D19 F19:G19 B22:D36 C39:C41 F39:F41 B43:C47 F43:F47 B50:C77 B79:C81 B83:C102 B104:C128 C130:C136 B133:B136 C138:C146 B141:B146 C148:C151 B153:C165" name="Public Sector Assets"/>
    <protectedRange sqref="C167:C171 B168:B171" name="NPLs"/>
    <protectedRange sqref="C173:C179 B174:B179" name="Concentration Risks"/>
  </protectedRanges>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1640625" defaultRowHeight="14.5" outlineLevelRow="1" x14ac:dyDescent="0.35"/>
  <cols>
    <col min="1" max="1" width="10.7265625" style="51" customWidth="1"/>
    <col min="2" max="2" width="60.7265625" style="51" customWidth="1"/>
    <col min="3" max="4" width="40.7265625" style="51" customWidth="1"/>
    <col min="5" max="5" width="6.7265625" style="51" customWidth="1"/>
    <col min="6" max="6" width="40.7265625" style="51" customWidth="1"/>
    <col min="7" max="7" width="40.7265625" style="49" customWidth="1"/>
    <col min="8" max="16384" width="8.81640625" style="81"/>
  </cols>
  <sheetData>
    <row r="1" spans="1:7" ht="31" x14ac:dyDescent="0.35">
      <c r="A1" s="175" t="s">
        <v>1138</v>
      </c>
      <c r="B1" s="175"/>
      <c r="C1" s="49"/>
      <c r="D1" s="49"/>
      <c r="E1" s="49"/>
      <c r="F1" s="183" t="s">
        <v>1762</v>
      </c>
    </row>
    <row r="2" spans="1:7" ht="15" thickBot="1" x14ac:dyDescent="0.4">
      <c r="A2" s="49"/>
      <c r="B2" s="49"/>
      <c r="C2" s="49"/>
      <c r="D2" s="49"/>
      <c r="E2" s="49"/>
      <c r="F2" s="49"/>
    </row>
    <row r="3" spans="1:7" ht="19" thickBot="1" x14ac:dyDescent="0.4">
      <c r="A3" s="52"/>
      <c r="B3" s="53" t="s">
        <v>59</v>
      </c>
      <c r="C3" s="54" t="s">
        <v>60</v>
      </c>
      <c r="D3" s="52"/>
      <c r="E3" s="52"/>
      <c r="F3" s="52"/>
      <c r="G3" s="52"/>
    </row>
    <row r="4" spans="1:7" ht="15" thickBot="1" x14ac:dyDescent="0.4"/>
    <row r="5" spans="1:7" ht="19" thickBot="1" x14ac:dyDescent="0.4">
      <c r="A5" s="55"/>
      <c r="B5" s="104" t="s">
        <v>1139</v>
      </c>
      <c r="C5" s="55"/>
      <c r="E5" s="57"/>
      <c r="F5" s="57"/>
    </row>
    <row r="6" spans="1:7" ht="15" thickBot="1" x14ac:dyDescent="0.4">
      <c r="B6" s="105" t="s">
        <v>1140</v>
      </c>
    </row>
    <row r="7" spans="1:7" x14ac:dyDescent="0.35">
      <c r="B7" s="61"/>
    </row>
    <row r="8" spans="1:7" ht="37" x14ac:dyDescent="0.35">
      <c r="A8" s="62" t="s">
        <v>69</v>
      </c>
      <c r="B8" s="62" t="s">
        <v>1140</v>
      </c>
      <c r="C8" s="63"/>
      <c r="D8" s="63"/>
      <c r="E8" s="63"/>
      <c r="F8" s="63"/>
      <c r="G8" s="64"/>
    </row>
    <row r="9" spans="1:7" ht="15" customHeight="1" x14ac:dyDescent="0.35">
      <c r="A9" s="70"/>
      <c r="B9" s="71" t="s">
        <v>954</v>
      </c>
      <c r="C9" s="70" t="s">
        <v>1141</v>
      </c>
      <c r="D9" s="70"/>
      <c r="E9" s="72"/>
      <c r="F9" s="70"/>
      <c r="G9" s="73"/>
    </row>
    <row r="10" spans="1:7" x14ac:dyDescent="0.35">
      <c r="A10" s="51" t="s">
        <v>1142</v>
      </c>
      <c r="B10" s="51" t="s">
        <v>1143</v>
      </c>
      <c r="C10" s="179" t="s">
        <v>71</v>
      </c>
    </row>
    <row r="11" spans="1:7" outlineLevel="1" x14ac:dyDescent="0.35">
      <c r="A11" s="51" t="s">
        <v>1144</v>
      </c>
      <c r="B11" s="66" t="s">
        <v>545</v>
      </c>
      <c r="C11" s="179"/>
    </row>
    <row r="12" spans="1:7" outlineLevel="1" x14ac:dyDescent="0.35">
      <c r="A12" s="51" t="s">
        <v>1145</v>
      </c>
      <c r="B12" s="66" t="s">
        <v>547</v>
      </c>
      <c r="C12" s="179"/>
    </row>
    <row r="13" spans="1:7" outlineLevel="1" x14ac:dyDescent="0.35">
      <c r="A13" s="51" t="s">
        <v>1146</v>
      </c>
      <c r="B13" s="66"/>
    </row>
    <row r="14" spans="1:7" outlineLevel="1" x14ac:dyDescent="0.35">
      <c r="A14" s="51" t="s">
        <v>1147</v>
      </c>
      <c r="B14" s="66"/>
    </row>
    <row r="15" spans="1:7" outlineLevel="1" x14ac:dyDescent="0.35">
      <c r="A15" s="51" t="s">
        <v>1148</v>
      </c>
      <c r="B15" s="66"/>
    </row>
    <row r="16" spans="1:7" outlineLevel="1" x14ac:dyDescent="0.35">
      <c r="A16" s="51" t="s">
        <v>1149</v>
      </c>
      <c r="B16" s="66"/>
    </row>
    <row r="17" spans="1:7" ht="15" customHeight="1" x14ac:dyDescent="0.35">
      <c r="A17" s="70"/>
      <c r="B17" s="71" t="s">
        <v>1150</v>
      </c>
      <c r="C17" s="70" t="s">
        <v>1151</v>
      </c>
      <c r="D17" s="70"/>
      <c r="E17" s="72"/>
      <c r="F17" s="73"/>
      <c r="G17" s="73"/>
    </row>
    <row r="18" spans="1:7" x14ac:dyDescent="0.35">
      <c r="A18" s="51" t="s">
        <v>1152</v>
      </c>
      <c r="B18" s="51" t="s">
        <v>554</v>
      </c>
      <c r="C18" s="172" t="s">
        <v>71</v>
      </c>
    </row>
    <row r="19" spans="1:7" outlineLevel="1" x14ac:dyDescent="0.35">
      <c r="A19" s="51" t="s">
        <v>1153</v>
      </c>
      <c r="C19" s="172"/>
    </row>
    <row r="20" spans="1:7" outlineLevel="1" x14ac:dyDescent="0.35">
      <c r="A20" s="51" t="s">
        <v>1154</v>
      </c>
      <c r="C20" s="172"/>
    </row>
    <row r="21" spans="1:7" outlineLevel="1" x14ac:dyDescent="0.35">
      <c r="A21" s="51" t="s">
        <v>1155</v>
      </c>
      <c r="C21" s="172"/>
    </row>
    <row r="22" spans="1:7" outlineLevel="1" x14ac:dyDescent="0.35">
      <c r="A22" s="51" t="s">
        <v>1156</v>
      </c>
      <c r="C22" s="172"/>
    </row>
    <row r="23" spans="1:7" outlineLevel="1" x14ac:dyDescent="0.35">
      <c r="A23" s="51" t="s">
        <v>1157</v>
      </c>
      <c r="C23" s="172"/>
    </row>
    <row r="24" spans="1:7" outlineLevel="1" x14ac:dyDescent="0.35">
      <c r="A24" s="51" t="s">
        <v>1158</v>
      </c>
      <c r="C24" s="172"/>
    </row>
    <row r="25" spans="1:7" ht="15" customHeight="1" x14ac:dyDescent="0.35">
      <c r="A25" s="70"/>
      <c r="B25" s="71" t="s">
        <v>1159</v>
      </c>
      <c r="C25" s="70" t="s">
        <v>1151</v>
      </c>
      <c r="D25" s="70"/>
      <c r="E25" s="72"/>
      <c r="F25" s="73"/>
      <c r="G25" s="73"/>
    </row>
    <row r="26" spans="1:7" x14ac:dyDescent="0.35">
      <c r="A26" s="51" t="s">
        <v>1160</v>
      </c>
      <c r="B26" s="100" t="s">
        <v>563</v>
      </c>
      <c r="C26" s="172">
        <f>SUM(C27:C54)</f>
        <v>0</v>
      </c>
      <c r="D26" s="100"/>
      <c r="F26" s="100"/>
      <c r="G26" s="51"/>
    </row>
    <row r="27" spans="1:7" x14ac:dyDescent="0.35">
      <c r="A27" s="51" t="s">
        <v>1161</v>
      </c>
      <c r="B27" s="51" t="s">
        <v>565</v>
      </c>
      <c r="C27" s="172" t="s">
        <v>71</v>
      </c>
      <c r="D27" s="100"/>
      <c r="F27" s="100"/>
      <c r="G27" s="51"/>
    </row>
    <row r="28" spans="1:7" x14ac:dyDescent="0.35">
      <c r="A28" s="51" t="s">
        <v>1162</v>
      </c>
      <c r="B28" s="51" t="s">
        <v>567</v>
      </c>
      <c r="C28" s="172" t="s">
        <v>71</v>
      </c>
      <c r="D28" s="100"/>
      <c r="F28" s="100"/>
      <c r="G28" s="51"/>
    </row>
    <row r="29" spans="1:7" x14ac:dyDescent="0.35">
      <c r="A29" s="51" t="s">
        <v>1163</v>
      </c>
      <c r="B29" s="51" t="s">
        <v>569</v>
      </c>
      <c r="C29" s="172" t="s">
        <v>71</v>
      </c>
      <c r="D29" s="100"/>
      <c r="F29" s="100"/>
      <c r="G29" s="51"/>
    </row>
    <row r="30" spans="1:7" x14ac:dyDescent="0.35">
      <c r="A30" s="51" t="s">
        <v>1164</v>
      </c>
      <c r="B30" s="51" t="s">
        <v>571</v>
      </c>
      <c r="C30" s="172" t="s">
        <v>71</v>
      </c>
      <c r="D30" s="100"/>
      <c r="F30" s="100"/>
      <c r="G30" s="51"/>
    </row>
    <row r="31" spans="1:7" x14ac:dyDescent="0.35">
      <c r="A31" s="51" t="s">
        <v>1165</v>
      </c>
      <c r="B31" s="51" t="s">
        <v>573</v>
      </c>
      <c r="C31" s="172" t="s">
        <v>71</v>
      </c>
      <c r="D31" s="100"/>
      <c r="F31" s="100"/>
      <c r="G31" s="51"/>
    </row>
    <row r="32" spans="1:7" x14ac:dyDescent="0.35">
      <c r="A32" s="51" t="s">
        <v>1166</v>
      </c>
      <c r="B32" s="51" t="s">
        <v>575</v>
      </c>
      <c r="C32" s="172" t="s">
        <v>71</v>
      </c>
      <c r="D32" s="100"/>
      <c r="F32" s="100"/>
      <c r="G32" s="51"/>
    </row>
    <row r="33" spans="1:7" x14ac:dyDescent="0.35">
      <c r="A33" s="51" t="s">
        <v>1167</v>
      </c>
      <c r="B33" s="51" t="s">
        <v>577</v>
      </c>
      <c r="C33" s="172" t="s">
        <v>71</v>
      </c>
      <c r="D33" s="100"/>
      <c r="F33" s="100"/>
      <c r="G33" s="51"/>
    </row>
    <row r="34" spans="1:7" x14ac:dyDescent="0.35">
      <c r="A34" s="51" t="s">
        <v>1168</v>
      </c>
      <c r="B34" s="51" t="s">
        <v>579</v>
      </c>
      <c r="C34" s="172" t="s">
        <v>71</v>
      </c>
      <c r="D34" s="100"/>
      <c r="F34" s="100"/>
      <c r="G34" s="51"/>
    </row>
    <row r="35" spans="1:7" x14ac:dyDescent="0.35">
      <c r="A35" s="51" t="s">
        <v>1169</v>
      </c>
      <c r="B35" s="51" t="s">
        <v>581</v>
      </c>
      <c r="C35" s="172" t="s">
        <v>71</v>
      </c>
      <c r="D35" s="100"/>
      <c r="F35" s="100"/>
      <c r="G35" s="51"/>
    </row>
    <row r="36" spans="1:7" x14ac:dyDescent="0.35">
      <c r="A36" s="51" t="s">
        <v>1170</v>
      </c>
      <c r="B36" s="51" t="s">
        <v>583</v>
      </c>
      <c r="C36" s="172" t="s">
        <v>71</v>
      </c>
      <c r="D36" s="100"/>
      <c r="F36" s="100"/>
      <c r="G36" s="51"/>
    </row>
    <row r="37" spans="1:7" x14ac:dyDescent="0.35">
      <c r="A37" s="51" t="s">
        <v>1171</v>
      </c>
      <c r="B37" s="51" t="s">
        <v>585</v>
      </c>
      <c r="C37" s="172" t="s">
        <v>71</v>
      </c>
      <c r="D37" s="100"/>
      <c r="F37" s="100"/>
      <c r="G37" s="51"/>
    </row>
    <row r="38" spans="1:7" x14ac:dyDescent="0.35">
      <c r="A38" s="51" t="s">
        <v>1172</v>
      </c>
      <c r="B38" s="51" t="s">
        <v>587</v>
      </c>
      <c r="C38" s="172" t="s">
        <v>71</v>
      </c>
      <c r="D38" s="100"/>
      <c r="F38" s="100"/>
      <c r="G38" s="51"/>
    </row>
    <row r="39" spans="1:7" x14ac:dyDescent="0.35">
      <c r="A39" s="51" t="s">
        <v>1173</v>
      </c>
      <c r="B39" s="51" t="s">
        <v>589</v>
      </c>
      <c r="C39" s="172" t="s">
        <v>71</v>
      </c>
      <c r="D39" s="100"/>
      <c r="F39" s="100"/>
      <c r="G39" s="51"/>
    </row>
    <row r="40" spans="1:7" x14ac:dyDescent="0.35">
      <c r="A40" s="51" t="s">
        <v>1174</v>
      </c>
      <c r="B40" s="51" t="s">
        <v>591</v>
      </c>
      <c r="C40" s="172" t="s">
        <v>71</v>
      </c>
      <c r="D40" s="100"/>
      <c r="F40" s="100"/>
      <c r="G40" s="51"/>
    </row>
    <row r="41" spans="1:7" x14ac:dyDescent="0.35">
      <c r="A41" s="51" t="s">
        <v>1175</v>
      </c>
      <c r="B41" s="51" t="s">
        <v>593</v>
      </c>
      <c r="C41" s="172" t="s">
        <v>71</v>
      </c>
      <c r="D41" s="100"/>
      <c r="F41" s="100"/>
      <c r="G41" s="51"/>
    </row>
    <row r="42" spans="1:7" x14ac:dyDescent="0.35">
      <c r="A42" s="51" t="s">
        <v>1176</v>
      </c>
      <c r="B42" s="51" t="s">
        <v>3</v>
      </c>
      <c r="C42" s="172" t="s">
        <v>71</v>
      </c>
      <c r="D42" s="100"/>
      <c r="F42" s="100"/>
      <c r="G42" s="51"/>
    </row>
    <row r="43" spans="1:7" x14ac:dyDescent="0.35">
      <c r="A43" s="51" t="s">
        <v>1177</v>
      </c>
      <c r="B43" s="51" t="s">
        <v>596</v>
      </c>
      <c r="C43" s="172" t="s">
        <v>71</v>
      </c>
      <c r="D43" s="100"/>
      <c r="F43" s="100"/>
      <c r="G43" s="51"/>
    </row>
    <row r="44" spans="1:7" x14ac:dyDescent="0.35">
      <c r="A44" s="51" t="s">
        <v>1178</v>
      </c>
      <c r="B44" s="51" t="s">
        <v>598</v>
      </c>
      <c r="C44" s="172" t="s">
        <v>71</v>
      </c>
      <c r="D44" s="100"/>
      <c r="F44" s="100"/>
      <c r="G44" s="51"/>
    </row>
    <row r="45" spans="1:7" x14ac:dyDescent="0.35">
      <c r="A45" s="51" t="s">
        <v>1179</v>
      </c>
      <c r="B45" s="51" t="s">
        <v>600</v>
      </c>
      <c r="C45" s="172" t="s">
        <v>71</v>
      </c>
      <c r="D45" s="100"/>
      <c r="F45" s="100"/>
      <c r="G45" s="51"/>
    </row>
    <row r="46" spans="1:7" x14ac:dyDescent="0.35">
      <c r="A46" s="51" t="s">
        <v>1180</v>
      </c>
      <c r="B46" s="51" t="s">
        <v>602</v>
      </c>
      <c r="C46" s="172" t="s">
        <v>71</v>
      </c>
      <c r="D46" s="100"/>
      <c r="F46" s="100"/>
      <c r="G46" s="51"/>
    </row>
    <row r="47" spans="1:7" x14ac:dyDescent="0.35">
      <c r="A47" s="51" t="s">
        <v>1181</v>
      </c>
      <c r="B47" s="51" t="s">
        <v>604</v>
      </c>
      <c r="C47" s="172" t="s">
        <v>71</v>
      </c>
      <c r="D47" s="100"/>
      <c r="F47" s="100"/>
      <c r="G47" s="51"/>
    </row>
    <row r="48" spans="1:7" x14ac:dyDescent="0.35">
      <c r="A48" s="51" t="s">
        <v>1182</v>
      </c>
      <c r="B48" s="51" t="s">
        <v>606</v>
      </c>
      <c r="C48" s="172" t="s">
        <v>71</v>
      </c>
      <c r="D48" s="100"/>
      <c r="F48" s="100"/>
      <c r="G48" s="51"/>
    </row>
    <row r="49" spans="1:7" x14ac:dyDescent="0.35">
      <c r="A49" s="51" t="s">
        <v>1183</v>
      </c>
      <c r="B49" s="51" t="s">
        <v>608</v>
      </c>
      <c r="C49" s="172" t="s">
        <v>71</v>
      </c>
      <c r="D49" s="100"/>
      <c r="F49" s="100"/>
      <c r="G49" s="51"/>
    </row>
    <row r="50" spans="1:7" x14ac:dyDescent="0.35">
      <c r="A50" s="51" t="s">
        <v>1184</v>
      </c>
      <c r="B50" s="51" t="s">
        <v>610</v>
      </c>
      <c r="C50" s="172" t="s">
        <v>71</v>
      </c>
      <c r="D50" s="100"/>
      <c r="F50" s="100"/>
      <c r="G50" s="51"/>
    </row>
    <row r="51" spans="1:7" x14ac:dyDescent="0.35">
      <c r="A51" s="51" t="s">
        <v>1185</v>
      </c>
      <c r="B51" s="51" t="s">
        <v>612</v>
      </c>
      <c r="C51" s="172" t="s">
        <v>71</v>
      </c>
      <c r="D51" s="100"/>
      <c r="F51" s="100"/>
      <c r="G51" s="51"/>
    </row>
    <row r="52" spans="1:7" x14ac:dyDescent="0.35">
      <c r="A52" s="51" t="s">
        <v>1186</v>
      </c>
      <c r="B52" s="51" t="s">
        <v>614</v>
      </c>
      <c r="C52" s="172" t="s">
        <v>71</v>
      </c>
      <c r="D52" s="100"/>
      <c r="F52" s="100"/>
      <c r="G52" s="51"/>
    </row>
    <row r="53" spans="1:7" x14ac:dyDescent="0.35">
      <c r="A53" s="51" t="s">
        <v>1187</v>
      </c>
      <c r="B53" s="51" t="s">
        <v>6</v>
      </c>
      <c r="C53" s="172" t="s">
        <v>71</v>
      </c>
      <c r="D53" s="100"/>
      <c r="F53" s="100"/>
      <c r="G53" s="51"/>
    </row>
    <row r="54" spans="1:7" x14ac:dyDescent="0.35">
      <c r="A54" s="51" t="s">
        <v>1188</v>
      </c>
      <c r="B54" s="51" t="s">
        <v>617</v>
      </c>
      <c r="C54" s="172" t="s">
        <v>71</v>
      </c>
      <c r="D54" s="100"/>
      <c r="F54" s="100"/>
      <c r="G54" s="51"/>
    </row>
    <row r="55" spans="1:7" x14ac:dyDescent="0.35">
      <c r="A55" s="51" t="s">
        <v>1189</v>
      </c>
      <c r="B55" s="100" t="s">
        <v>306</v>
      </c>
      <c r="C55" s="174">
        <f>SUM(C56:C58)</f>
        <v>0</v>
      </c>
      <c r="D55" s="100"/>
      <c r="F55" s="100"/>
      <c r="G55" s="51"/>
    </row>
    <row r="56" spans="1:7" x14ac:dyDescent="0.35">
      <c r="A56" s="51" t="s">
        <v>1190</v>
      </c>
      <c r="B56" s="51" t="s">
        <v>620</v>
      </c>
      <c r="C56" s="172" t="s">
        <v>71</v>
      </c>
      <c r="D56" s="100"/>
      <c r="F56" s="100"/>
      <c r="G56" s="51"/>
    </row>
    <row r="57" spans="1:7" x14ac:dyDescent="0.35">
      <c r="A57" s="51" t="s">
        <v>1191</v>
      </c>
      <c r="B57" s="51" t="s">
        <v>622</v>
      </c>
      <c r="C57" s="172" t="s">
        <v>71</v>
      </c>
      <c r="D57" s="100"/>
      <c r="F57" s="100"/>
      <c r="G57" s="51"/>
    </row>
    <row r="58" spans="1:7" x14ac:dyDescent="0.35">
      <c r="A58" s="51" t="s">
        <v>1192</v>
      </c>
      <c r="B58" s="51" t="s">
        <v>2</v>
      </c>
      <c r="C58" s="172" t="s">
        <v>71</v>
      </c>
      <c r="D58" s="100"/>
      <c r="F58" s="100"/>
      <c r="G58" s="51"/>
    </row>
    <row r="59" spans="1:7" x14ac:dyDescent="0.35">
      <c r="A59" s="51" t="s">
        <v>1193</v>
      </c>
      <c r="B59" s="100" t="s">
        <v>134</v>
      </c>
      <c r="C59" s="174">
        <f>SUM(C60:C69)</f>
        <v>0</v>
      </c>
      <c r="D59" s="100"/>
      <c r="F59" s="100"/>
      <c r="G59" s="51"/>
    </row>
    <row r="60" spans="1:7" x14ac:dyDescent="0.35">
      <c r="A60" s="51" t="s">
        <v>1194</v>
      </c>
      <c r="B60" s="68" t="s">
        <v>308</v>
      </c>
      <c r="C60" s="172" t="s">
        <v>71</v>
      </c>
      <c r="D60" s="100"/>
      <c r="F60" s="100"/>
      <c r="G60" s="51"/>
    </row>
    <row r="61" spans="1:7" x14ac:dyDescent="0.35">
      <c r="A61" s="51" t="s">
        <v>1195</v>
      </c>
      <c r="B61" s="68" t="s">
        <v>310</v>
      </c>
      <c r="C61" s="172" t="s">
        <v>71</v>
      </c>
      <c r="D61" s="100"/>
      <c r="F61" s="100"/>
      <c r="G61" s="51"/>
    </row>
    <row r="62" spans="1:7" x14ac:dyDescent="0.35">
      <c r="A62" s="51" t="s">
        <v>1196</v>
      </c>
      <c r="B62" s="68" t="s">
        <v>312</v>
      </c>
      <c r="C62" s="172" t="s">
        <v>71</v>
      </c>
      <c r="D62" s="100"/>
      <c r="F62" s="100"/>
      <c r="G62" s="51"/>
    </row>
    <row r="63" spans="1:7" x14ac:dyDescent="0.35">
      <c r="A63" s="51" t="s">
        <v>1197</v>
      </c>
      <c r="B63" s="68" t="s">
        <v>12</v>
      </c>
      <c r="C63" s="172" t="s">
        <v>71</v>
      </c>
      <c r="D63" s="100"/>
      <c r="F63" s="100"/>
      <c r="G63" s="51"/>
    </row>
    <row r="64" spans="1:7" x14ac:dyDescent="0.35">
      <c r="A64" s="51" t="s">
        <v>1198</v>
      </c>
      <c r="B64" s="68" t="s">
        <v>315</v>
      </c>
      <c r="C64" s="172" t="s">
        <v>71</v>
      </c>
      <c r="D64" s="100"/>
      <c r="F64" s="100"/>
      <c r="G64" s="51"/>
    </row>
    <row r="65" spans="1:7" x14ac:dyDescent="0.35">
      <c r="A65" s="51" t="s">
        <v>1199</v>
      </c>
      <c r="B65" s="68" t="s">
        <v>317</v>
      </c>
      <c r="C65" s="172" t="s">
        <v>71</v>
      </c>
      <c r="D65" s="100"/>
      <c r="F65" s="100"/>
      <c r="G65" s="51"/>
    </row>
    <row r="66" spans="1:7" x14ac:dyDescent="0.35">
      <c r="A66" s="51" t="s">
        <v>1200</v>
      </c>
      <c r="B66" s="68" t="s">
        <v>319</v>
      </c>
      <c r="C66" s="172" t="s">
        <v>71</v>
      </c>
      <c r="D66" s="100"/>
      <c r="F66" s="100"/>
      <c r="G66" s="51"/>
    </row>
    <row r="67" spans="1:7" x14ac:dyDescent="0.35">
      <c r="A67" s="51" t="s">
        <v>1201</v>
      </c>
      <c r="B67" s="68" t="s">
        <v>321</v>
      </c>
      <c r="C67" s="172" t="s">
        <v>71</v>
      </c>
      <c r="D67" s="100"/>
      <c r="F67" s="100"/>
      <c r="G67" s="51"/>
    </row>
    <row r="68" spans="1:7" x14ac:dyDescent="0.35">
      <c r="A68" s="51" t="s">
        <v>1202</v>
      </c>
      <c r="B68" s="68" t="s">
        <v>323</v>
      </c>
      <c r="C68" s="172" t="s">
        <v>71</v>
      </c>
      <c r="D68" s="100"/>
      <c r="F68" s="100"/>
      <c r="G68" s="51"/>
    </row>
    <row r="69" spans="1:7" x14ac:dyDescent="0.35">
      <c r="A69" s="51" t="s">
        <v>1203</v>
      </c>
      <c r="B69" s="68" t="s">
        <v>134</v>
      </c>
      <c r="C69" s="172" t="s">
        <v>71</v>
      </c>
      <c r="D69" s="100"/>
      <c r="F69" s="100"/>
      <c r="G69" s="51"/>
    </row>
    <row r="70" spans="1:7" outlineLevel="1" x14ac:dyDescent="0.35">
      <c r="A70" s="51" t="s">
        <v>1204</v>
      </c>
      <c r="B70" s="80" t="s">
        <v>138</v>
      </c>
      <c r="C70" s="172"/>
      <c r="G70" s="51"/>
    </row>
    <row r="71" spans="1:7" outlineLevel="1" x14ac:dyDescent="0.35">
      <c r="A71" s="51" t="s">
        <v>1205</v>
      </c>
      <c r="B71" s="80" t="s">
        <v>138</v>
      </c>
      <c r="C71" s="172"/>
      <c r="G71" s="51"/>
    </row>
    <row r="72" spans="1:7" outlineLevel="1" x14ac:dyDescent="0.35">
      <c r="A72" s="51" t="s">
        <v>1206</v>
      </c>
      <c r="B72" s="80" t="s">
        <v>138</v>
      </c>
      <c r="C72" s="172"/>
      <c r="G72" s="51"/>
    </row>
    <row r="73" spans="1:7" outlineLevel="1" x14ac:dyDescent="0.35">
      <c r="A73" s="51" t="s">
        <v>1207</v>
      </c>
      <c r="B73" s="80" t="s">
        <v>138</v>
      </c>
      <c r="C73" s="172"/>
      <c r="G73" s="51"/>
    </row>
    <row r="74" spans="1:7" outlineLevel="1" x14ac:dyDescent="0.35">
      <c r="A74" s="51" t="s">
        <v>1208</v>
      </c>
      <c r="B74" s="80" t="s">
        <v>138</v>
      </c>
      <c r="C74" s="172"/>
      <c r="G74" s="51"/>
    </row>
    <row r="75" spans="1:7" outlineLevel="1" x14ac:dyDescent="0.35">
      <c r="A75" s="51" t="s">
        <v>1209</v>
      </c>
      <c r="B75" s="80" t="s">
        <v>138</v>
      </c>
      <c r="C75" s="172"/>
      <c r="G75" s="51"/>
    </row>
    <row r="76" spans="1:7" outlineLevel="1" x14ac:dyDescent="0.35">
      <c r="A76" s="51" t="s">
        <v>1210</v>
      </c>
      <c r="B76" s="80" t="s">
        <v>138</v>
      </c>
      <c r="C76" s="172"/>
      <c r="G76" s="51"/>
    </row>
    <row r="77" spans="1:7" outlineLevel="1" x14ac:dyDescent="0.35">
      <c r="A77" s="51" t="s">
        <v>1211</v>
      </c>
      <c r="B77" s="80" t="s">
        <v>138</v>
      </c>
      <c r="C77" s="172"/>
      <c r="G77" s="51"/>
    </row>
    <row r="78" spans="1:7" outlineLevel="1" x14ac:dyDescent="0.35">
      <c r="A78" s="51" t="s">
        <v>1212</v>
      </c>
      <c r="B78" s="80" t="s">
        <v>138</v>
      </c>
      <c r="C78" s="172"/>
      <c r="G78" s="51"/>
    </row>
    <row r="79" spans="1:7" outlineLevel="1" x14ac:dyDescent="0.35">
      <c r="A79" s="51" t="s">
        <v>1213</v>
      </c>
      <c r="B79" s="80" t="s">
        <v>138</v>
      </c>
      <c r="C79" s="172"/>
      <c r="G79" s="51"/>
    </row>
    <row r="80" spans="1:7" ht="15" customHeight="1" x14ac:dyDescent="0.35">
      <c r="A80" s="70"/>
      <c r="B80" s="71" t="s">
        <v>1214</v>
      </c>
      <c r="C80" s="70" t="s">
        <v>1151</v>
      </c>
      <c r="D80" s="70"/>
      <c r="E80" s="72"/>
      <c r="F80" s="73"/>
      <c r="G80" s="73"/>
    </row>
    <row r="81" spans="1:7" x14ac:dyDescent="0.35">
      <c r="A81" s="51" t="s">
        <v>1215</v>
      </c>
      <c r="B81" s="51" t="s">
        <v>678</v>
      </c>
      <c r="C81" s="172" t="s">
        <v>71</v>
      </c>
      <c r="E81" s="49"/>
    </row>
    <row r="82" spans="1:7" x14ac:dyDescent="0.35">
      <c r="A82" s="51" t="s">
        <v>1216</v>
      </c>
      <c r="B82" s="51" t="s">
        <v>680</v>
      </c>
      <c r="C82" s="172" t="s">
        <v>71</v>
      </c>
      <c r="E82" s="49"/>
    </row>
    <row r="83" spans="1:7" x14ac:dyDescent="0.35">
      <c r="A83" s="51" t="s">
        <v>1217</v>
      </c>
      <c r="B83" s="51" t="s">
        <v>134</v>
      </c>
      <c r="C83" s="172" t="s">
        <v>71</v>
      </c>
      <c r="E83" s="49"/>
    </row>
    <row r="84" spans="1:7" outlineLevel="1" x14ac:dyDescent="0.35">
      <c r="A84" s="51" t="s">
        <v>1218</v>
      </c>
      <c r="C84" s="172"/>
      <c r="E84" s="49"/>
    </row>
    <row r="85" spans="1:7" outlineLevel="1" x14ac:dyDescent="0.35">
      <c r="A85" s="51" t="s">
        <v>1219</v>
      </c>
      <c r="C85" s="172"/>
      <c r="E85" s="49"/>
    </row>
    <row r="86" spans="1:7" outlineLevel="1" x14ac:dyDescent="0.35">
      <c r="A86" s="51" t="s">
        <v>1220</v>
      </c>
      <c r="C86" s="172"/>
      <c r="E86" s="49"/>
    </row>
    <row r="87" spans="1:7" outlineLevel="1" x14ac:dyDescent="0.35">
      <c r="A87" s="51" t="s">
        <v>1221</v>
      </c>
      <c r="C87" s="172"/>
      <c r="E87" s="49"/>
    </row>
    <row r="88" spans="1:7" outlineLevel="1" x14ac:dyDescent="0.35">
      <c r="A88" s="51" t="s">
        <v>1222</v>
      </c>
      <c r="C88" s="172"/>
      <c r="E88" s="49"/>
    </row>
    <row r="89" spans="1:7" outlineLevel="1" x14ac:dyDescent="0.35">
      <c r="A89" s="51" t="s">
        <v>1223</v>
      </c>
      <c r="C89" s="172"/>
      <c r="E89" s="49"/>
    </row>
    <row r="90" spans="1:7" ht="15" customHeight="1" x14ac:dyDescent="0.35">
      <c r="A90" s="70"/>
      <c r="B90" s="71" t="s">
        <v>1224</v>
      </c>
      <c r="C90" s="70" t="s">
        <v>1151</v>
      </c>
      <c r="D90" s="70"/>
      <c r="E90" s="72"/>
      <c r="F90" s="73"/>
      <c r="G90" s="73"/>
    </row>
    <row r="91" spans="1:7" x14ac:dyDescent="0.35">
      <c r="A91" s="51" t="s">
        <v>1225</v>
      </c>
      <c r="B91" s="51" t="s">
        <v>690</v>
      </c>
      <c r="C91" s="172" t="s">
        <v>71</v>
      </c>
      <c r="E91" s="49"/>
    </row>
    <row r="92" spans="1:7" x14ac:dyDescent="0.35">
      <c r="A92" s="51" t="s">
        <v>1226</v>
      </c>
      <c r="B92" s="51" t="s">
        <v>692</v>
      </c>
      <c r="C92" s="172" t="s">
        <v>71</v>
      </c>
      <c r="E92" s="49"/>
    </row>
    <row r="93" spans="1:7" x14ac:dyDescent="0.35">
      <c r="A93" s="51" t="s">
        <v>1227</v>
      </c>
      <c r="B93" s="51" t="s">
        <v>134</v>
      </c>
      <c r="C93" s="172" t="s">
        <v>71</v>
      </c>
      <c r="E93" s="49"/>
    </row>
    <row r="94" spans="1:7" outlineLevel="1" x14ac:dyDescent="0.35">
      <c r="A94" s="51" t="s">
        <v>1228</v>
      </c>
      <c r="C94" s="172"/>
      <c r="E94" s="49"/>
    </row>
    <row r="95" spans="1:7" outlineLevel="1" x14ac:dyDescent="0.35">
      <c r="A95" s="51" t="s">
        <v>1229</v>
      </c>
      <c r="C95" s="172"/>
      <c r="E95" s="49"/>
    </row>
    <row r="96" spans="1:7" outlineLevel="1" x14ac:dyDescent="0.35">
      <c r="A96" s="51" t="s">
        <v>1230</v>
      </c>
      <c r="C96" s="172"/>
      <c r="E96" s="49"/>
    </row>
    <row r="97" spans="1:7" outlineLevel="1" x14ac:dyDescent="0.35">
      <c r="A97" s="51" t="s">
        <v>1231</v>
      </c>
      <c r="C97" s="172"/>
      <c r="E97" s="49"/>
    </row>
    <row r="98" spans="1:7" outlineLevel="1" x14ac:dyDescent="0.35">
      <c r="A98" s="51" t="s">
        <v>1232</v>
      </c>
      <c r="C98" s="172"/>
      <c r="E98" s="49"/>
    </row>
    <row r="99" spans="1:7" outlineLevel="1" x14ac:dyDescent="0.35">
      <c r="A99" s="51" t="s">
        <v>1233</v>
      </c>
      <c r="C99" s="172"/>
      <c r="E99" s="49"/>
    </row>
    <row r="100" spans="1:7" ht="15" customHeight="1" x14ac:dyDescent="0.35">
      <c r="A100" s="70"/>
      <c r="B100" s="71" t="s">
        <v>1234</v>
      </c>
      <c r="C100" s="70" t="s">
        <v>1151</v>
      </c>
      <c r="D100" s="70"/>
      <c r="E100" s="72"/>
      <c r="F100" s="73"/>
      <c r="G100" s="73"/>
    </row>
    <row r="101" spans="1:7" x14ac:dyDescent="0.35">
      <c r="A101" s="51" t="s">
        <v>1235</v>
      </c>
      <c r="B101" s="47" t="s">
        <v>702</v>
      </c>
      <c r="C101" s="172" t="s">
        <v>71</v>
      </c>
      <c r="E101" s="49"/>
    </row>
    <row r="102" spans="1:7" x14ac:dyDescent="0.35">
      <c r="A102" s="51" t="s">
        <v>1236</v>
      </c>
      <c r="B102" s="47" t="s">
        <v>704</v>
      </c>
      <c r="C102" s="172" t="s">
        <v>71</v>
      </c>
      <c r="E102" s="49"/>
    </row>
    <row r="103" spans="1:7" x14ac:dyDescent="0.35">
      <c r="A103" s="51" t="s">
        <v>1237</v>
      </c>
      <c r="B103" s="47" t="s">
        <v>706</v>
      </c>
      <c r="C103" s="172" t="s">
        <v>71</v>
      </c>
    </row>
    <row r="104" spans="1:7" x14ac:dyDescent="0.35">
      <c r="A104" s="51" t="s">
        <v>1238</v>
      </c>
      <c r="B104" s="47" t="s">
        <v>708</v>
      </c>
      <c r="C104" s="172" t="s">
        <v>71</v>
      </c>
    </row>
    <row r="105" spans="1:7" x14ac:dyDescent="0.35">
      <c r="A105" s="51" t="s">
        <v>1239</v>
      </c>
      <c r="B105" s="47" t="s">
        <v>710</v>
      </c>
      <c r="C105" s="172" t="s">
        <v>71</v>
      </c>
    </row>
    <row r="106" spans="1:7" outlineLevel="1" x14ac:dyDescent="0.35">
      <c r="A106" s="51" t="s">
        <v>1240</v>
      </c>
      <c r="B106" s="47"/>
      <c r="C106" s="172"/>
    </row>
    <row r="107" spans="1:7" outlineLevel="1" x14ac:dyDescent="0.35">
      <c r="A107" s="51" t="s">
        <v>1241</v>
      </c>
      <c r="B107" s="47"/>
      <c r="C107" s="172"/>
    </row>
    <row r="108" spans="1:7" outlineLevel="1" x14ac:dyDescent="0.35">
      <c r="A108" s="51" t="s">
        <v>1242</v>
      </c>
      <c r="B108" s="47"/>
      <c r="C108" s="172"/>
    </row>
    <row r="109" spans="1:7" outlineLevel="1" x14ac:dyDescent="0.35">
      <c r="A109" s="51" t="s">
        <v>1243</v>
      </c>
      <c r="B109" s="47"/>
      <c r="C109" s="172"/>
    </row>
    <row r="110" spans="1:7" ht="15" customHeight="1" x14ac:dyDescent="0.35">
      <c r="A110" s="70"/>
      <c r="B110" s="71" t="s">
        <v>1244</v>
      </c>
      <c r="C110" s="70" t="s">
        <v>1151</v>
      </c>
      <c r="D110" s="70"/>
      <c r="E110" s="72"/>
      <c r="F110" s="73"/>
      <c r="G110" s="73"/>
    </row>
    <row r="111" spans="1:7" x14ac:dyDescent="0.35">
      <c r="A111" s="51" t="s">
        <v>1245</v>
      </c>
      <c r="B111" s="51" t="s">
        <v>717</v>
      </c>
      <c r="C111" s="172" t="s">
        <v>71</v>
      </c>
      <c r="E111" s="49"/>
    </row>
    <row r="112" spans="1:7" outlineLevel="1" x14ac:dyDescent="0.35">
      <c r="A112" s="51" t="s">
        <v>1246</v>
      </c>
      <c r="C112" s="172"/>
      <c r="E112" s="49"/>
    </row>
    <row r="113" spans="1:7" outlineLevel="1" x14ac:dyDescent="0.35">
      <c r="A113" s="51" t="s">
        <v>1247</v>
      </c>
      <c r="C113" s="172"/>
      <c r="E113" s="49"/>
    </row>
    <row r="114" spans="1:7" outlineLevel="1" x14ac:dyDescent="0.35">
      <c r="A114" s="51" t="s">
        <v>1248</v>
      </c>
      <c r="C114" s="172"/>
      <c r="E114" s="49"/>
    </row>
    <row r="115" spans="1:7" outlineLevel="1" x14ac:dyDescent="0.35">
      <c r="A115" s="51" t="s">
        <v>1249</v>
      </c>
      <c r="C115" s="172"/>
      <c r="E115" s="49"/>
    </row>
    <row r="116" spans="1:7" ht="15" customHeight="1" x14ac:dyDescent="0.35">
      <c r="A116" s="70"/>
      <c r="B116" s="71" t="s">
        <v>1250</v>
      </c>
      <c r="C116" s="70" t="s">
        <v>723</v>
      </c>
      <c r="D116" s="70" t="s">
        <v>724</v>
      </c>
      <c r="E116" s="72"/>
      <c r="F116" s="70" t="s">
        <v>1151</v>
      </c>
      <c r="G116" s="70" t="s">
        <v>725</v>
      </c>
    </row>
    <row r="117" spans="1:7" x14ac:dyDescent="0.35">
      <c r="A117" s="51" t="s">
        <v>1251</v>
      </c>
      <c r="B117" s="68" t="s">
        <v>727</v>
      </c>
      <c r="C117" s="178" t="s">
        <v>71</v>
      </c>
      <c r="D117" s="65"/>
      <c r="E117" s="65"/>
      <c r="F117" s="84"/>
      <c r="G117" s="84"/>
    </row>
    <row r="118" spans="1:7" x14ac:dyDescent="0.35">
      <c r="A118" s="65"/>
      <c r="B118" s="101"/>
      <c r="C118" s="65"/>
      <c r="D118" s="65"/>
      <c r="E118" s="65"/>
      <c r="F118" s="84"/>
      <c r="G118" s="84"/>
    </row>
    <row r="119" spans="1:7" x14ac:dyDescent="0.35">
      <c r="B119" s="68" t="s">
        <v>728</v>
      </c>
      <c r="C119" s="65"/>
      <c r="D119" s="65"/>
      <c r="E119" s="65"/>
      <c r="F119" s="84"/>
      <c r="G119" s="84"/>
    </row>
    <row r="120" spans="1:7" x14ac:dyDescent="0.35">
      <c r="A120" s="51" t="s">
        <v>1252</v>
      </c>
      <c r="B120" s="68" t="s">
        <v>645</v>
      </c>
      <c r="C120" s="178" t="s">
        <v>71</v>
      </c>
      <c r="D120" s="179" t="s">
        <v>71</v>
      </c>
      <c r="E120" s="65"/>
      <c r="F120" s="192" t="str">
        <f t="shared" ref="F120:F143" si="0">IF($C$144=0,"",IF(C120="[for completion]","",C120/$C$144))</f>
        <v/>
      </c>
      <c r="G120" s="192" t="str">
        <f t="shared" ref="G120:G143" si="1">IF($D$144=0,"",IF(D120="[for completion]","",D120/$D$144))</f>
        <v/>
      </c>
    </row>
    <row r="121" spans="1:7" x14ac:dyDescent="0.35">
      <c r="A121" s="51" t="s">
        <v>1253</v>
      </c>
      <c r="B121" s="68" t="s">
        <v>645</v>
      </c>
      <c r="C121" s="178" t="s">
        <v>71</v>
      </c>
      <c r="D121" s="179" t="s">
        <v>71</v>
      </c>
      <c r="E121" s="65"/>
      <c r="F121" s="192" t="str">
        <f t="shared" si="0"/>
        <v/>
      </c>
      <c r="G121" s="192" t="str">
        <f t="shared" si="1"/>
        <v/>
      </c>
    </row>
    <row r="122" spans="1:7" x14ac:dyDescent="0.35">
      <c r="A122" s="51" t="s">
        <v>1254</v>
      </c>
      <c r="B122" s="68" t="s">
        <v>645</v>
      </c>
      <c r="C122" s="178" t="s">
        <v>71</v>
      </c>
      <c r="D122" s="179" t="s">
        <v>71</v>
      </c>
      <c r="E122" s="65"/>
      <c r="F122" s="192" t="str">
        <f t="shared" si="0"/>
        <v/>
      </c>
      <c r="G122" s="192" t="str">
        <f t="shared" si="1"/>
        <v/>
      </c>
    </row>
    <row r="123" spans="1:7" x14ac:dyDescent="0.35">
      <c r="A123" s="51" t="s">
        <v>1255</v>
      </c>
      <c r="B123" s="68" t="s">
        <v>645</v>
      </c>
      <c r="C123" s="178" t="s">
        <v>71</v>
      </c>
      <c r="D123" s="179" t="s">
        <v>71</v>
      </c>
      <c r="E123" s="65"/>
      <c r="F123" s="192" t="str">
        <f t="shared" si="0"/>
        <v/>
      </c>
      <c r="G123" s="192" t="str">
        <f t="shared" si="1"/>
        <v/>
      </c>
    </row>
    <row r="124" spans="1:7" x14ac:dyDescent="0.35">
      <c r="A124" s="51" t="s">
        <v>1256</v>
      </c>
      <c r="B124" s="68" t="s">
        <v>645</v>
      </c>
      <c r="C124" s="178" t="s">
        <v>71</v>
      </c>
      <c r="D124" s="179" t="s">
        <v>71</v>
      </c>
      <c r="E124" s="65"/>
      <c r="F124" s="192" t="str">
        <f t="shared" si="0"/>
        <v/>
      </c>
      <c r="G124" s="192" t="str">
        <f t="shared" si="1"/>
        <v/>
      </c>
    </row>
    <row r="125" spans="1:7" x14ac:dyDescent="0.35">
      <c r="A125" s="51" t="s">
        <v>1257</v>
      </c>
      <c r="B125" s="68" t="s">
        <v>645</v>
      </c>
      <c r="C125" s="178" t="s">
        <v>71</v>
      </c>
      <c r="D125" s="179" t="s">
        <v>71</v>
      </c>
      <c r="E125" s="65"/>
      <c r="F125" s="192" t="str">
        <f t="shared" si="0"/>
        <v/>
      </c>
      <c r="G125" s="192" t="str">
        <f t="shared" si="1"/>
        <v/>
      </c>
    </row>
    <row r="126" spans="1:7" x14ac:dyDescent="0.35">
      <c r="A126" s="51" t="s">
        <v>1258</v>
      </c>
      <c r="B126" s="68" t="s">
        <v>645</v>
      </c>
      <c r="C126" s="178" t="s">
        <v>71</v>
      </c>
      <c r="D126" s="179" t="s">
        <v>71</v>
      </c>
      <c r="E126" s="65"/>
      <c r="F126" s="192" t="str">
        <f t="shared" si="0"/>
        <v/>
      </c>
      <c r="G126" s="192" t="str">
        <f t="shared" si="1"/>
        <v/>
      </c>
    </row>
    <row r="127" spans="1:7" x14ac:dyDescent="0.35">
      <c r="A127" s="51" t="s">
        <v>1259</v>
      </c>
      <c r="B127" s="68" t="s">
        <v>645</v>
      </c>
      <c r="C127" s="178" t="s">
        <v>71</v>
      </c>
      <c r="D127" s="179" t="s">
        <v>71</v>
      </c>
      <c r="E127" s="65"/>
      <c r="F127" s="192" t="str">
        <f t="shared" si="0"/>
        <v/>
      </c>
      <c r="G127" s="192" t="str">
        <f t="shared" si="1"/>
        <v/>
      </c>
    </row>
    <row r="128" spans="1:7" x14ac:dyDescent="0.35">
      <c r="A128" s="51" t="s">
        <v>1260</v>
      </c>
      <c r="B128" s="68" t="s">
        <v>645</v>
      </c>
      <c r="C128" s="178" t="s">
        <v>71</v>
      </c>
      <c r="D128" s="179" t="s">
        <v>71</v>
      </c>
      <c r="E128" s="65"/>
      <c r="F128" s="192" t="str">
        <f t="shared" si="0"/>
        <v/>
      </c>
      <c r="G128" s="192" t="str">
        <f t="shared" si="1"/>
        <v/>
      </c>
    </row>
    <row r="129" spans="1:7" x14ac:dyDescent="0.35">
      <c r="A129" s="51" t="s">
        <v>1261</v>
      </c>
      <c r="B129" s="68" t="s">
        <v>645</v>
      </c>
      <c r="C129" s="178" t="s">
        <v>71</v>
      </c>
      <c r="D129" s="179" t="s">
        <v>71</v>
      </c>
      <c r="E129" s="68"/>
      <c r="F129" s="192" t="str">
        <f t="shared" si="0"/>
        <v/>
      </c>
      <c r="G129" s="192" t="str">
        <f t="shared" si="1"/>
        <v/>
      </c>
    </row>
    <row r="130" spans="1:7" x14ac:dyDescent="0.35">
      <c r="A130" s="51" t="s">
        <v>1262</v>
      </c>
      <c r="B130" s="68" t="s">
        <v>645</v>
      </c>
      <c r="C130" s="178" t="s">
        <v>71</v>
      </c>
      <c r="D130" s="179" t="s">
        <v>71</v>
      </c>
      <c r="E130" s="68"/>
      <c r="F130" s="192" t="str">
        <f t="shared" si="0"/>
        <v/>
      </c>
      <c r="G130" s="192" t="str">
        <f t="shared" si="1"/>
        <v/>
      </c>
    </row>
    <row r="131" spans="1:7" x14ac:dyDescent="0.35">
      <c r="A131" s="51" t="s">
        <v>1263</v>
      </c>
      <c r="B131" s="68" t="s">
        <v>645</v>
      </c>
      <c r="C131" s="178" t="s">
        <v>71</v>
      </c>
      <c r="D131" s="179" t="s">
        <v>71</v>
      </c>
      <c r="E131" s="68"/>
      <c r="F131" s="192" t="str">
        <f t="shared" si="0"/>
        <v/>
      </c>
      <c r="G131" s="192" t="str">
        <f t="shared" si="1"/>
        <v/>
      </c>
    </row>
    <row r="132" spans="1:7" x14ac:dyDescent="0.35">
      <c r="A132" s="51" t="s">
        <v>1264</v>
      </c>
      <c r="B132" s="68" t="s">
        <v>645</v>
      </c>
      <c r="C132" s="178" t="s">
        <v>71</v>
      </c>
      <c r="D132" s="179" t="s">
        <v>71</v>
      </c>
      <c r="E132" s="68"/>
      <c r="F132" s="192" t="str">
        <f t="shared" si="0"/>
        <v/>
      </c>
      <c r="G132" s="192" t="str">
        <f t="shared" si="1"/>
        <v/>
      </c>
    </row>
    <row r="133" spans="1:7" x14ac:dyDescent="0.35">
      <c r="A133" s="51" t="s">
        <v>1265</v>
      </c>
      <c r="B133" s="68" t="s">
        <v>645</v>
      </c>
      <c r="C133" s="178" t="s">
        <v>71</v>
      </c>
      <c r="D133" s="179" t="s">
        <v>71</v>
      </c>
      <c r="E133" s="68"/>
      <c r="F133" s="192" t="str">
        <f t="shared" si="0"/>
        <v/>
      </c>
      <c r="G133" s="192" t="str">
        <f t="shared" si="1"/>
        <v/>
      </c>
    </row>
    <row r="134" spans="1:7" x14ac:dyDescent="0.35">
      <c r="A134" s="51" t="s">
        <v>1266</v>
      </c>
      <c r="B134" s="68" t="s">
        <v>645</v>
      </c>
      <c r="C134" s="178" t="s">
        <v>71</v>
      </c>
      <c r="D134" s="179" t="s">
        <v>71</v>
      </c>
      <c r="E134" s="68"/>
      <c r="F134" s="192" t="str">
        <f t="shared" si="0"/>
        <v/>
      </c>
      <c r="G134" s="192" t="str">
        <f t="shared" si="1"/>
        <v/>
      </c>
    </row>
    <row r="135" spans="1:7" x14ac:dyDescent="0.35">
      <c r="A135" s="51" t="s">
        <v>1267</v>
      </c>
      <c r="B135" s="68" t="s">
        <v>645</v>
      </c>
      <c r="C135" s="178" t="s">
        <v>71</v>
      </c>
      <c r="D135" s="179" t="s">
        <v>71</v>
      </c>
      <c r="F135" s="192" t="str">
        <f t="shared" si="0"/>
        <v/>
      </c>
      <c r="G135" s="192" t="str">
        <f t="shared" si="1"/>
        <v/>
      </c>
    </row>
    <row r="136" spans="1:7" x14ac:dyDescent="0.35">
      <c r="A136" s="51" t="s">
        <v>1268</v>
      </c>
      <c r="B136" s="68" t="s">
        <v>645</v>
      </c>
      <c r="C136" s="178" t="s">
        <v>71</v>
      </c>
      <c r="D136" s="179" t="s">
        <v>71</v>
      </c>
      <c r="E136" s="88"/>
      <c r="F136" s="192" t="str">
        <f t="shared" si="0"/>
        <v/>
      </c>
      <c r="G136" s="192" t="str">
        <f t="shared" si="1"/>
        <v/>
      </c>
    </row>
    <row r="137" spans="1:7" x14ac:dyDescent="0.35">
      <c r="A137" s="51" t="s">
        <v>1269</v>
      </c>
      <c r="B137" s="68" t="s">
        <v>645</v>
      </c>
      <c r="C137" s="178" t="s">
        <v>71</v>
      </c>
      <c r="D137" s="179" t="s">
        <v>71</v>
      </c>
      <c r="E137" s="88"/>
      <c r="F137" s="192" t="str">
        <f t="shared" si="0"/>
        <v/>
      </c>
      <c r="G137" s="192" t="str">
        <f t="shared" si="1"/>
        <v/>
      </c>
    </row>
    <row r="138" spans="1:7" x14ac:dyDescent="0.35">
      <c r="A138" s="51" t="s">
        <v>1270</v>
      </c>
      <c r="B138" s="68" t="s">
        <v>645</v>
      </c>
      <c r="C138" s="178" t="s">
        <v>71</v>
      </c>
      <c r="D138" s="179" t="s">
        <v>71</v>
      </c>
      <c r="E138" s="88"/>
      <c r="F138" s="192" t="str">
        <f t="shared" si="0"/>
        <v/>
      </c>
      <c r="G138" s="192" t="str">
        <f t="shared" si="1"/>
        <v/>
      </c>
    </row>
    <row r="139" spans="1:7" x14ac:dyDescent="0.35">
      <c r="A139" s="51" t="s">
        <v>1271</v>
      </c>
      <c r="B139" s="68" t="s">
        <v>645</v>
      </c>
      <c r="C139" s="178" t="s">
        <v>71</v>
      </c>
      <c r="D139" s="179" t="s">
        <v>71</v>
      </c>
      <c r="E139" s="88"/>
      <c r="F139" s="192" t="str">
        <f t="shared" si="0"/>
        <v/>
      </c>
      <c r="G139" s="192" t="str">
        <f t="shared" si="1"/>
        <v/>
      </c>
    </row>
    <row r="140" spans="1:7" x14ac:dyDescent="0.35">
      <c r="A140" s="51" t="s">
        <v>1272</v>
      </c>
      <c r="B140" s="68" t="s">
        <v>645</v>
      </c>
      <c r="C140" s="178" t="s">
        <v>71</v>
      </c>
      <c r="D140" s="179" t="s">
        <v>71</v>
      </c>
      <c r="E140" s="88"/>
      <c r="F140" s="192" t="str">
        <f t="shared" si="0"/>
        <v/>
      </c>
      <c r="G140" s="192" t="str">
        <f t="shared" si="1"/>
        <v/>
      </c>
    </row>
    <row r="141" spans="1:7" x14ac:dyDescent="0.35">
      <c r="A141" s="51" t="s">
        <v>1273</v>
      </c>
      <c r="B141" s="68" t="s">
        <v>645</v>
      </c>
      <c r="C141" s="178" t="s">
        <v>71</v>
      </c>
      <c r="D141" s="179" t="s">
        <v>71</v>
      </c>
      <c r="E141" s="88"/>
      <c r="F141" s="192" t="str">
        <f t="shared" si="0"/>
        <v/>
      </c>
      <c r="G141" s="192" t="str">
        <f t="shared" si="1"/>
        <v/>
      </c>
    </row>
    <row r="142" spans="1:7" x14ac:dyDescent="0.35">
      <c r="A142" s="51" t="s">
        <v>1274</v>
      </c>
      <c r="B142" s="68" t="s">
        <v>645</v>
      </c>
      <c r="C142" s="178" t="s">
        <v>71</v>
      </c>
      <c r="D142" s="179" t="s">
        <v>71</v>
      </c>
      <c r="E142" s="88"/>
      <c r="F142" s="192" t="str">
        <f t="shared" si="0"/>
        <v/>
      </c>
      <c r="G142" s="192" t="str">
        <f t="shared" si="1"/>
        <v/>
      </c>
    </row>
    <row r="143" spans="1:7" x14ac:dyDescent="0.35">
      <c r="A143" s="51" t="s">
        <v>1275</v>
      </c>
      <c r="B143" s="68" t="s">
        <v>645</v>
      </c>
      <c r="C143" s="178" t="s">
        <v>71</v>
      </c>
      <c r="D143" s="179" t="s">
        <v>71</v>
      </c>
      <c r="E143" s="88"/>
      <c r="F143" s="192" t="str">
        <f t="shared" si="0"/>
        <v/>
      </c>
      <c r="G143" s="192" t="str">
        <f t="shared" si="1"/>
        <v/>
      </c>
    </row>
    <row r="144" spans="1:7" x14ac:dyDescent="0.35">
      <c r="A144" s="51" t="s">
        <v>1276</v>
      </c>
      <c r="B144" s="78" t="s">
        <v>136</v>
      </c>
      <c r="C144" s="180">
        <f>SUM(C120:C143)</f>
        <v>0</v>
      </c>
      <c r="D144" s="76">
        <f>SUM(D120:D143)</f>
        <v>0</v>
      </c>
      <c r="E144" s="88"/>
      <c r="F144" s="193">
        <f>SUM(F120:F143)</f>
        <v>0</v>
      </c>
      <c r="G144" s="193">
        <f>SUM(G120:G143)</f>
        <v>0</v>
      </c>
    </row>
    <row r="145" spans="1:7" ht="15" customHeight="1" x14ac:dyDescent="0.35">
      <c r="A145" s="70"/>
      <c r="B145" s="71" t="s">
        <v>1277</v>
      </c>
      <c r="C145" s="70" t="s">
        <v>723</v>
      </c>
      <c r="D145" s="70" t="s">
        <v>724</v>
      </c>
      <c r="E145" s="72"/>
      <c r="F145" s="70" t="s">
        <v>1151</v>
      </c>
      <c r="G145" s="70" t="s">
        <v>725</v>
      </c>
    </row>
    <row r="146" spans="1:7" x14ac:dyDescent="0.35">
      <c r="A146" s="51" t="s">
        <v>1278</v>
      </c>
      <c r="B146" s="51" t="s">
        <v>756</v>
      </c>
      <c r="C146" s="172" t="s">
        <v>71</v>
      </c>
      <c r="G146" s="51"/>
    </row>
    <row r="147" spans="1:7" x14ac:dyDescent="0.35">
      <c r="G147" s="51"/>
    </row>
    <row r="148" spans="1:7" x14ac:dyDescent="0.35">
      <c r="B148" s="68" t="s">
        <v>757</v>
      </c>
      <c r="G148" s="51"/>
    </row>
    <row r="149" spans="1:7" x14ac:dyDescent="0.35">
      <c r="A149" s="51" t="s">
        <v>1279</v>
      </c>
      <c r="B149" s="51" t="s">
        <v>759</v>
      </c>
      <c r="C149" s="178" t="s">
        <v>71</v>
      </c>
      <c r="D149" s="179" t="s">
        <v>71</v>
      </c>
      <c r="F149" s="192" t="str">
        <f t="shared" ref="F149:F163" si="2">IF($C$157=0,"",IF(C149="[for completion]","",C149/$C$157))</f>
        <v/>
      </c>
      <c r="G149" s="192" t="str">
        <f t="shared" ref="G149:G163" si="3">IF($D$157=0,"",IF(D149="[for completion]","",D149/$D$157))</f>
        <v/>
      </c>
    </row>
    <row r="150" spans="1:7" x14ac:dyDescent="0.35">
      <c r="A150" s="51" t="s">
        <v>1280</v>
      </c>
      <c r="B150" s="51" t="s">
        <v>761</v>
      </c>
      <c r="C150" s="178" t="s">
        <v>71</v>
      </c>
      <c r="D150" s="179" t="s">
        <v>71</v>
      </c>
      <c r="F150" s="192" t="str">
        <f t="shared" si="2"/>
        <v/>
      </c>
      <c r="G150" s="192" t="str">
        <f t="shared" si="3"/>
        <v/>
      </c>
    </row>
    <row r="151" spans="1:7" x14ac:dyDescent="0.35">
      <c r="A151" s="51" t="s">
        <v>1281</v>
      </c>
      <c r="B151" s="51" t="s">
        <v>763</v>
      </c>
      <c r="C151" s="178" t="s">
        <v>71</v>
      </c>
      <c r="D151" s="179" t="s">
        <v>71</v>
      </c>
      <c r="F151" s="192" t="str">
        <f t="shared" si="2"/>
        <v/>
      </c>
      <c r="G151" s="192" t="str">
        <f t="shared" si="3"/>
        <v/>
      </c>
    </row>
    <row r="152" spans="1:7" x14ac:dyDescent="0.35">
      <c r="A152" s="51" t="s">
        <v>1282</v>
      </c>
      <c r="B152" s="51" t="s">
        <v>765</v>
      </c>
      <c r="C152" s="178" t="s">
        <v>71</v>
      </c>
      <c r="D152" s="179" t="s">
        <v>71</v>
      </c>
      <c r="F152" s="192" t="str">
        <f t="shared" si="2"/>
        <v/>
      </c>
      <c r="G152" s="192" t="str">
        <f t="shared" si="3"/>
        <v/>
      </c>
    </row>
    <row r="153" spans="1:7" x14ac:dyDescent="0.35">
      <c r="A153" s="51" t="s">
        <v>1283</v>
      </c>
      <c r="B153" s="51" t="s">
        <v>767</v>
      </c>
      <c r="C153" s="178" t="s">
        <v>71</v>
      </c>
      <c r="D153" s="179" t="s">
        <v>71</v>
      </c>
      <c r="F153" s="192" t="str">
        <f t="shared" si="2"/>
        <v/>
      </c>
      <c r="G153" s="192" t="str">
        <f t="shared" si="3"/>
        <v/>
      </c>
    </row>
    <row r="154" spans="1:7" x14ac:dyDescent="0.35">
      <c r="A154" s="51" t="s">
        <v>1284</v>
      </c>
      <c r="B154" s="51" t="s">
        <v>769</v>
      </c>
      <c r="C154" s="178" t="s">
        <v>71</v>
      </c>
      <c r="D154" s="179" t="s">
        <v>71</v>
      </c>
      <c r="F154" s="192" t="str">
        <f t="shared" si="2"/>
        <v/>
      </c>
      <c r="G154" s="192" t="str">
        <f t="shared" si="3"/>
        <v/>
      </c>
    </row>
    <row r="155" spans="1:7" x14ac:dyDescent="0.35">
      <c r="A155" s="51" t="s">
        <v>1285</v>
      </c>
      <c r="B155" s="51" t="s">
        <v>771</v>
      </c>
      <c r="C155" s="178" t="s">
        <v>71</v>
      </c>
      <c r="D155" s="179" t="s">
        <v>71</v>
      </c>
      <c r="F155" s="192" t="str">
        <f t="shared" si="2"/>
        <v/>
      </c>
      <c r="G155" s="192" t="str">
        <f t="shared" si="3"/>
        <v/>
      </c>
    </row>
    <row r="156" spans="1:7" x14ac:dyDescent="0.35">
      <c r="A156" s="51" t="s">
        <v>1286</v>
      </c>
      <c r="B156" s="51" t="s">
        <v>773</v>
      </c>
      <c r="C156" s="178" t="s">
        <v>71</v>
      </c>
      <c r="D156" s="179" t="s">
        <v>71</v>
      </c>
      <c r="F156" s="192" t="str">
        <f t="shared" si="2"/>
        <v/>
      </c>
      <c r="G156" s="192" t="str">
        <f t="shared" si="3"/>
        <v/>
      </c>
    </row>
    <row r="157" spans="1:7" x14ac:dyDescent="0.35">
      <c r="A157" s="51" t="s">
        <v>1287</v>
      </c>
      <c r="B157" s="78" t="s">
        <v>136</v>
      </c>
      <c r="C157" s="178">
        <f>SUM(C149:C156)</f>
        <v>0</v>
      </c>
      <c r="D157" s="179">
        <f>SUM(D149:D156)</f>
        <v>0</v>
      </c>
      <c r="F157" s="172">
        <f>SUM(F149:F156)</f>
        <v>0</v>
      </c>
      <c r="G157" s="172">
        <f>SUM(G149:G156)</f>
        <v>0</v>
      </c>
    </row>
    <row r="158" spans="1:7" outlineLevel="1" x14ac:dyDescent="0.35">
      <c r="A158" s="51" t="s">
        <v>1288</v>
      </c>
      <c r="B158" s="80" t="s">
        <v>776</v>
      </c>
      <c r="C158" s="178"/>
      <c r="D158" s="179"/>
      <c r="F158" s="192" t="str">
        <f t="shared" si="2"/>
        <v/>
      </c>
      <c r="G158" s="192" t="str">
        <f t="shared" si="3"/>
        <v/>
      </c>
    </row>
    <row r="159" spans="1:7" outlineLevel="1" x14ac:dyDescent="0.35">
      <c r="A159" s="51" t="s">
        <v>1289</v>
      </c>
      <c r="B159" s="80" t="s">
        <v>778</v>
      </c>
      <c r="C159" s="178"/>
      <c r="D159" s="179"/>
      <c r="F159" s="192" t="str">
        <f t="shared" si="2"/>
        <v/>
      </c>
      <c r="G159" s="192" t="str">
        <f t="shared" si="3"/>
        <v/>
      </c>
    </row>
    <row r="160" spans="1:7" outlineLevel="1" x14ac:dyDescent="0.35">
      <c r="A160" s="51" t="s">
        <v>1290</v>
      </c>
      <c r="B160" s="80" t="s">
        <v>780</v>
      </c>
      <c r="C160" s="178"/>
      <c r="D160" s="179"/>
      <c r="F160" s="192" t="str">
        <f t="shared" si="2"/>
        <v/>
      </c>
      <c r="G160" s="192" t="str">
        <f t="shared" si="3"/>
        <v/>
      </c>
    </row>
    <row r="161" spans="1:7" outlineLevel="1" x14ac:dyDescent="0.35">
      <c r="A161" s="51" t="s">
        <v>1291</v>
      </c>
      <c r="B161" s="80" t="s">
        <v>782</v>
      </c>
      <c r="C161" s="178"/>
      <c r="D161" s="179"/>
      <c r="F161" s="192" t="str">
        <f t="shared" si="2"/>
        <v/>
      </c>
      <c r="G161" s="192" t="str">
        <f t="shared" si="3"/>
        <v/>
      </c>
    </row>
    <row r="162" spans="1:7" outlineLevel="1" x14ac:dyDescent="0.35">
      <c r="A162" s="51" t="s">
        <v>1292</v>
      </c>
      <c r="B162" s="80" t="s">
        <v>784</v>
      </c>
      <c r="C162" s="178"/>
      <c r="D162" s="179"/>
      <c r="F162" s="192" t="str">
        <f t="shared" si="2"/>
        <v/>
      </c>
      <c r="G162" s="192" t="str">
        <f t="shared" si="3"/>
        <v/>
      </c>
    </row>
    <row r="163" spans="1:7" outlineLevel="1" x14ac:dyDescent="0.35">
      <c r="A163" s="51" t="s">
        <v>1293</v>
      </c>
      <c r="B163" s="80" t="s">
        <v>786</v>
      </c>
      <c r="C163" s="178"/>
      <c r="D163" s="179"/>
      <c r="F163" s="192" t="str">
        <f t="shared" si="2"/>
        <v/>
      </c>
      <c r="G163" s="192" t="str">
        <f t="shared" si="3"/>
        <v/>
      </c>
    </row>
    <row r="164" spans="1:7" outlineLevel="1" x14ac:dyDescent="0.35">
      <c r="A164" s="51" t="s">
        <v>1294</v>
      </c>
      <c r="B164" s="80"/>
      <c r="F164" s="77"/>
      <c r="G164" s="77"/>
    </row>
    <row r="165" spans="1:7" outlineLevel="1" x14ac:dyDescent="0.35">
      <c r="A165" s="51" t="s">
        <v>1295</v>
      </c>
      <c r="B165" s="80"/>
      <c r="F165" s="77"/>
      <c r="G165" s="77"/>
    </row>
    <row r="166" spans="1:7" outlineLevel="1" x14ac:dyDescent="0.35">
      <c r="A166" s="51" t="s">
        <v>1296</v>
      </c>
      <c r="B166" s="80"/>
      <c r="F166" s="77"/>
      <c r="G166" s="77"/>
    </row>
    <row r="167" spans="1:7" ht="15" customHeight="1" x14ac:dyDescent="0.35">
      <c r="A167" s="70"/>
      <c r="B167" s="71" t="s">
        <v>1297</v>
      </c>
      <c r="C167" s="70" t="s">
        <v>723</v>
      </c>
      <c r="D167" s="70" t="s">
        <v>724</v>
      </c>
      <c r="E167" s="72"/>
      <c r="F167" s="70" t="s">
        <v>1151</v>
      </c>
      <c r="G167" s="70" t="s">
        <v>725</v>
      </c>
    </row>
    <row r="168" spans="1:7" x14ac:dyDescent="0.35">
      <c r="A168" s="51" t="s">
        <v>1298</v>
      </c>
      <c r="B168" s="51" t="s">
        <v>756</v>
      </c>
      <c r="C168" s="172" t="s">
        <v>106</v>
      </c>
      <c r="G168" s="51"/>
    </row>
    <row r="169" spans="1:7" x14ac:dyDescent="0.35">
      <c r="G169" s="51"/>
    </row>
    <row r="170" spans="1:7" x14ac:dyDescent="0.35">
      <c r="B170" s="68" t="s">
        <v>757</v>
      </c>
      <c r="G170" s="51"/>
    </row>
    <row r="171" spans="1:7" x14ac:dyDescent="0.35">
      <c r="A171" s="51" t="s">
        <v>1299</v>
      </c>
      <c r="B171" s="51" t="s">
        <v>759</v>
      </c>
      <c r="C171" s="178" t="s">
        <v>106</v>
      </c>
      <c r="D171" s="179" t="s">
        <v>106</v>
      </c>
      <c r="F171" s="192" t="str">
        <f>IF($C$179=0,"",IF(C171="[Mark as ND1 if not relevant]","",C171/$C$179))</f>
        <v/>
      </c>
      <c r="G171" s="192" t="str">
        <f>IF($D$179=0,"",IF(D171="[Mark as ND1 if not relevant]","",D171/$D$179))</f>
        <v/>
      </c>
    </row>
    <row r="172" spans="1:7" x14ac:dyDescent="0.35">
      <c r="A172" s="51" t="s">
        <v>1300</v>
      </c>
      <c r="B172" s="51" t="s">
        <v>761</v>
      </c>
      <c r="C172" s="178" t="s">
        <v>106</v>
      </c>
      <c r="D172" s="179" t="s">
        <v>106</v>
      </c>
      <c r="F172" s="192" t="str">
        <f t="shared" ref="F172:F178" si="4">IF($C$179=0,"",IF(C172="[Mark as ND1 if not relevant]","",C172/$C$179))</f>
        <v/>
      </c>
      <c r="G172" s="192" t="str">
        <f t="shared" ref="G172:G178" si="5">IF($D$179=0,"",IF(D172="[Mark as ND1 if not relevant]","",D172/$D$179))</f>
        <v/>
      </c>
    </row>
    <row r="173" spans="1:7" x14ac:dyDescent="0.35">
      <c r="A173" s="51" t="s">
        <v>1301</v>
      </c>
      <c r="B173" s="51" t="s">
        <v>763</v>
      </c>
      <c r="C173" s="178" t="s">
        <v>106</v>
      </c>
      <c r="D173" s="179" t="s">
        <v>106</v>
      </c>
      <c r="F173" s="192" t="str">
        <f t="shared" si="4"/>
        <v/>
      </c>
      <c r="G173" s="192" t="str">
        <f t="shared" si="5"/>
        <v/>
      </c>
    </row>
    <row r="174" spans="1:7" x14ac:dyDescent="0.35">
      <c r="A174" s="51" t="s">
        <v>1302</v>
      </c>
      <c r="B174" s="51" t="s">
        <v>765</v>
      </c>
      <c r="C174" s="178" t="s">
        <v>106</v>
      </c>
      <c r="D174" s="179" t="s">
        <v>106</v>
      </c>
      <c r="F174" s="192" t="str">
        <f t="shared" si="4"/>
        <v/>
      </c>
      <c r="G174" s="192" t="str">
        <f t="shared" si="5"/>
        <v/>
      </c>
    </row>
    <row r="175" spans="1:7" x14ac:dyDescent="0.35">
      <c r="A175" s="51" t="s">
        <v>1303</v>
      </c>
      <c r="B175" s="51" t="s">
        <v>767</v>
      </c>
      <c r="C175" s="178" t="s">
        <v>106</v>
      </c>
      <c r="D175" s="179" t="s">
        <v>106</v>
      </c>
      <c r="F175" s="192" t="str">
        <f t="shared" si="4"/>
        <v/>
      </c>
      <c r="G175" s="192" t="str">
        <f t="shared" si="5"/>
        <v/>
      </c>
    </row>
    <row r="176" spans="1:7" x14ac:dyDescent="0.35">
      <c r="A176" s="51" t="s">
        <v>1304</v>
      </c>
      <c r="B176" s="51" t="s">
        <v>769</v>
      </c>
      <c r="C176" s="178" t="s">
        <v>106</v>
      </c>
      <c r="D176" s="179" t="s">
        <v>106</v>
      </c>
      <c r="F176" s="192" t="str">
        <f t="shared" si="4"/>
        <v/>
      </c>
      <c r="G176" s="192" t="str">
        <f t="shared" si="5"/>
        <v/>
      </c>
    </row>
    <row r="177" spans="1:7" x14ac:dyDescent="0.35">
      <c r="A177" s="51" t="s">
        <v>1305</v>
      </c>
      <c r="B177" s="51" t="s">
        <v>771</v>
      </c>
      <c r="C177" s="178" t="s">
        <v>106</v>
      </c>
      <c r="D177" s="179" t="s">
        <v>106</v>
      </c>
      <c r="F177" s="192" t="str">
        <f t="shared" si="4"/>
        <v/>
      </c>
      <c r="G177" s="192" t="str">
        <f t="shared" si="5"/>
        <v/>
      </c>
    </row>
    <row r="178" spans="1:7" x14ac:dyDescent="0.35">
      <c r="A178" s="51" t="s">
        <v>1306</v>
      </c>
      <c r="B178" s="51" t="s">
        <v>773</v>
      </c>
      <c r="C178" s="178" t="s">
        <v>106</v>
      </c>
      <c r="D178" s="179" t="s">
        <v>106</v>
      </c>
      <c r="F178" s="192" t="str">
        <f t="shared" si="4"/>
        <v/>
      </c>
      <c r="G178" s="192" t="str">
        <f t="shared" si="5"/>
        <v/>
      </c>
    </row>
    <row r="179" spans="1:7" x14ac:dyDescent="0.35">
      <c r="A179" s="51" t="s">
        <v>1307</v>
      </c>
      <c r="B179" s="78" t="s">
        <v>136</v>
      </c>
      <c r="C179" s="178">
        <f>SUM(C171:C178)</f>
        <v>0</v>
      </c>
      <c r="D179" s="179">
        <f>SUM(D171:D178)</f>
        <v>0</v>
      </c>
      <c r="F179" s="172">
        <f>SUM(F171:F178)</f>
        <v>0</v>
      </c>
      <c r="G179" s="172">
        <f>SUM(G171:G178)</f>
        <v>0</v>
      </c>
    </row>
    <row r="180" spans="1:7" outlineLevel="1" x14ac:dyDescent="0.35">
      <c r="A180" s="51" t="s">
        <v>1308</v>
      </c>
      <c r="B180" s="80" t="s">
        <v>776</v>
      </c>
      <c r="C180" s="178"/>
      <c r="D180" s="179"/>
      <c r="F180" s="192" t="str">
        <f t="shared" ref="F180:F185" si="6">IF($C$179=0,"",IF(C180="[for completion]","",C180/$C$179))</f>
        <v/>
      </c>
      <c r="G180" s="192" t="str">
        <f t="shared" ref="G180:G185" si="7">IF($D$179=0,"",IF(D180="[for completion]","",D180/$D$179))</f>
        <v/>
      </c>
    </row>
    <row r="181" spans="1:7" outlineLevel="1" x14ac:dyDescent="0.35">
      <c r="A181" s="51" t="s">
        <v>1309</v>
      </c>
      <c r="B181" s="80" t="s">
        <v>778</v>
      </c>
      <c r="C181" s="178"/>
      <c r="D181" s="179"/>
      <c r="F181" s="192" t="str">
        <f t="shared" si="6"/>
        <v/>
      </c>
      <c r="G181" s="192" t="str">
        <f t="shared" si="7"/>
        <v/>
      </c>
    </row>
    <row r="182" spans="1:7" outlineLevel="1" x14ac:dyDescent="0.35">
      <c r="A182" s="51" t="s">
        <v>1310</v>
      </c>
      <c r="B182" s="80" t="s">
        <v>780</v>
      </c>
      <c r="C182" s="178"/>
      <c r="D182" s="179"/>
      <c r="F182" s="192" t="str">
        <f t="shared" si="6"/>
        <v/>
      </c>
      <c r="G182" s="192" t="str">
        <f t="shared" si="7"/>
        <v/>
      </c>
    </row>
    <row r="183" spans="1:7" outlineLevel="1" x14ac:dyDescent="0.35">
      <c r="A183" s="51" t="s">
        <v>1311</v>
      </c>
      <c r="B183" s="80" t="s">
        <v>782</v>
      </c>
      <c r="C183" s="178"/>
      <c r="D183" s="179"/>
      <c r="F183" s="192" t="str">
        <f t="shared" si="6"/>
        <v/>
      </c>
      <c r="G183" s="192" t="str">
        <f t="shared" si="7"/>
        <v/>
      </c>
    </row>
    <row r="184" spans="1:7" outlineLevel="1" x14ac:dyDescent="0.35">
      <c r="A184" s="51" t="s">
        <v>1312</v>
      </c>
      <c r="B184" s="80" t="s">
        <v>784</v>
      </c>
      <c r="C184" s="178"/>
      <c r="D184" s="179"/>
      <c r="F184" s="192" t="str">
        <f t="shared" si="6"/>
        <v/>
      </c>
      <c r="G184" s="192" t="str">
        <f t="shared" si="7"/>
        <v/>
      </c>
    </row>
    <row r="185" spans="1:7" outlineLevel="1" x14ac:dyDescent="0.35">
      <c r="A185" s="51" t="s">
        <v>1313</v>
      </c>
      <c r="B185" s="80" t="s">
        <v>786</v>
      </c>
      <c r="C185" s="178"/>
      <c r="D185" s="179"/>
      <c r="F185" s="192" t="str">
        <f t="shared" si="6"/>
        <v/>
      </c>
      <c r="G185" s="192" t="str">
        <f t="shared" si="7"/>
        <v/>
      </c>
    </row>
    <row r="186" spans="1:7" outlineLevel="1" x14ac:dyDescent="0.35">
      <c r="A186" s="51" t="s">
        <v>1314</v>
      </c>
      <c r="B186" s="80"/>
      <c r="F186" s="77"/>
      <c r="G186" s="77"/>
    </row>
    <row r="187" spans="1:7" outlineLevel="1" x14ac:dyDescent="0.35">
      <c r="A187" s="51" t="s">
        <v>1315</v>
      </c>
      <c r="B187" s="80"/>
      <c r="F187" s="77"/>
      <c r="G187" s="77"/>
    </row>
    <row r="188" spans="1:7" outlineLevel="1" x14ac:dyDescent="0.35">
      <c r="A188" s="51" t="s">
        <v>1316</v>
      </c>
      <c r="B188" s="80"/>
      <c r="F188" s="77"/>
      <c r="G188" s="77"/>
    </row>
    <row r="189" spans="1:7" ht="15" customHeight="1" x14ac:dyDescent="0.35">
      <c r="A189" s="70"/>
      <c r="B189" s="71" t="s">
        <v>1317</v>
      </c>
      <c r="C189" s="70" t="s">
        <v>1151</v>
      </c>
      <c r="D189" s="70"/>
      <c r="E189" s="72"/>
      <c r="F189" s="70"/>
      <c r="G189" s="70"/>
    </row>
    <row r="190" spans="1:7" x14ac:dyDescent="0.35">
      <c r="A190" s="51" t="s">
        <v>1318</v>
      </c>
      <c r="B190" s="68" t="s">
        <v>645</v>
      </c>
      <c r="C190" s="172" t="s">
        <v>71</v>
      </c>
      <c r="E190" s="88"/>
      <c r="F190" s="88"/>
      <c r="G190" s="88"/>
    </row>
    <row r="191" spans="1:7" x14ac:dyDescent="0.35">
      <c r="A191" s="51" t="s">
        <v>1319</v>
      </c>
      <c r="B191" s="68" t="s">
        <v>645</v>
      </c>
      <c r="C191" s="172" t="s">
        <v>71</v>
      </c>
      <c r="E191" s="88"/>
      <c r="F191" s="88"/>
      <c r="G191" s="88"/>
    </row>
    <row r="192" spans="1:7" x14ac:dyDescent="0.35">
      <c r="A192" s="51" t="s">
        <v>1320</v>
      </c>
      <c r="B192" s="68" t="s">
        <v>645</v>
      </c>
      <c r="C192" s="172" t="s">
        <v>71</v>
      </c>
      <c r="E192" s="88"/>
      <c r="F192" s="88"/>
      <c r="G192" s="88"/>
    </row>
    <row r="193" spans="1:7" x14ac:dyDescent="0.35">
      <c r="A193" s="51" t="s">
        <v>1321</v>
      </c>
      <c r="B193" s="68" t="s">
        <v>645</v>
      </c>
      <c r="C193" s="172" t="s">
        <v>71</v>
      </c>
      <c r="E193" s="88"/>
      <c r="F193" s="88"/>
      <c r="G193" s="88"/>
    </row>
    <row r="194" spans="1:7" x14ac:dyDescent="0.35">
      <c r="A194" s="51" t="s">
        <v>1322</v>
      </c>
      <c r="B194" s="68" t="s">
        <v>645</v>
      </c>
      <c r="C194" s="172" t="s">
        <v>71</v>
      </c>
      <c r="E194" s="88"/>
      <c r="F194" s="88"/>
      <c r="G194" s="88"/>
    </row>
    <row r="195" spans="1:7" x14ac:dyDescent="0.35">
      <c r="A195" s="51" t="s">
        <v>1323</v>
      </c>
      <c r="B195" s="157" t="s">
        <v>645</v>
      </c>
      <c r="C195" s="172" t="s">
        <v>71</v>
      </c>
      <c r="E195" s="88"/>
      <c r="F195" s="88"/>
      <c r="G195" s="88"/>
    </row>
    <row r="196" spans="1:7" x14ac:dyDescent="0.35">
      <c r="A196" s="51" t="s">
        <v>1324</v>
      </c>
      <c r="B196" s="68" t="s">
        <v>645</v>
      </c>
      <c r="C196" s="172" t="s">
        <v>71</v>
      </c>
      <c r="E196" s="88"/>
      <c r="F196" s="88"/>
      <c r="G196" s="88"/>
    </row>
    <row r="197" spans="1:7" x14ac:dyDescent="0.35">
      <c r="A197" s="51" t="s">
        <v>1325</v>
      </c>
      <c r="B197" s="68" t="s">
        <v>645</v>
      </c>
      <c r="C197" s="172" t="s">
        <v>71</v>
      </c>
      <c r="E197" s="88"/>
      <c r="F197" s="88"/>
    </row>
    <row r="198" spans="1:7" x14ac:dyDescent="0.35">
      <c r="A198" s="51" t="s">
        <v>1326</v>
      </c>
      <c r="B198" s="68" t="s">
        <v>645</v>
      </c>
      <c r="C198" s="172" t="s">
        <v>71</v>
      </c>
      <c r="E198" s="88"/>
      <c r="F198" s="88"/>
    </row>
    <row r="199" spans="1:7" x14ac:dyDescent="0.35">
      <c r="A199" s="51" t="s">
        <v>1327</v>
      </c>
      <c r="B199" s="68" t="s">
        <v>645</v>
      </c>
      <c r="C199" s="172" t="s">
        <v>71</v>
      </c>
      <c r="E199" s="88"/>
      <c r="F199" s="88"/>
    </row>
    <row r="200" spans="1:7" x14ac:dyDescent="0.35">
      <c r="A200" s="51" t="s">
        <v>1328</v>
      </c>
      <c r="B200" s="68" t="s">
        <v>645</v>
      </c>
      <c r="C200" s="172" t="s">
        <v>71</v>
      </c>
      <c r="E200" s="88"/>
      <c r="F200" s="88"/>
    </row>
    <row r="201" spans="1:7" x14ac:dyDescent="0.35">
      <c r="A201" s="51" t="s">
        <v>1329</v>
      </c>
      <c r="B201" s="68" t="s">
        <v>645</v>
      </c>
      <c r="C201" s="172" t="s">
        <v>71</v>
      </c>
      <c r="E201" s="88"/>
      <c r="F201" s="88"/>
    </row>
    <row r="202" spans="1:7" x14ac:dyDescent="0.35">
      <c r="A202" s="51" t="s">
        <v>1330</v>
      </c>
      <c r="B202" s="68" t="s">
        <v>645</v>
      </c>
      <c r="C202" s="172" t="s">
        <v>71</v>
      </c>
    </row>
    <row r="203" spans="1:7" x14ac:dyDescent="0.35">
      <c r="A203" s="51" t="s">
        <v>1331</v>
      </c>
      <c r="B203" s="68" t="s">
        <v>645</v>
      </c>
      <c r="C203" s="172" t="s">
        <v>71</v>
      </c>
    </row>
    <row r="204" spans="1:7" x14ac:dyDescent="0.35">
      <c r="A204" s="51" t="s">
        <v>1332</v>
      </c>
      <c r="B204" s="68" t="s">
        <v>645</v>
      </c>
      <c r="C204" s="172" t="s">
        <v>71</v>
      </c>
    </row>
    <row r="205" spans="1:7" x14ac:dyDescent="0.35">
      <c r="A205" s="51" t="s">
        <v>1333</v>
      </c>
      <c r="B205" s="68" t="s">
        <v>645</v>
      </c>
      <c r="C205" s="172" t="s">
        <v>71</v>
      </c>
    </row>
    <row r="206" spans="1:7" x14ac:dyDescent="0.35">
      <c r="A206" s="51" t="s">
        <v>1334</v>
      </c>
      <c r="B206" s="68" t="s">
        <v>645</v>
      </c>
      <c r="C206" s="172" t="s">
        <v>71</v>
      </c>
    </row>
    <row r="207" spans="1:7" outlineLevel="1" x14ac:dyDescent="0.35">
      <c r="A207" s="51" t="s">
        <v>1335</v>
      </c>
    </row>
    <row r="208" spans="1:7" outlineLevel="1" x14ac:dyDescent="0.35">
      <c r="A208" s="51" t="s">
        <v>1336</v>
      </c>
    </row>
    <row r="209" spans="1:1" outlineLevel="1" x14ac:dyDescent="0.35">
      <c r="A209" s="51" t="s">
        <v>1337</v>
      </c>
    </row>
    <row r="210" spans="1:1" outlineLevel="1" x14ac:dyDescent="0.35">
      <c r="A210" s="51" t="s">
        <v>1338</v>
      </c>
    </row>
    <row r="211" spans="1:1" outlineLevel="1" x14ac:dyDescent="0.35">
      <c r="A211" s="51" t="s">
        <v>1339</v>
      </c>
    </row>
  </sheetData>
  <sheetProtection algorithmName="SHA-512" hashValue="IMohdaKJ6lZI9Ge2WjacNzOkdBEzkNFtWdqs3hY0Cll+XrM5OS0Xj93vZd1L7HA9pQFQ3NeOi0Ge8/LTgkhloA==" saltValue="/DpK9xb8+MTLCl2wW/LQVA==" spinCount="100000" sheet="1" formatCells="0"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27:C54 C56:C58 C60:C79 B70:B79" name="Range2"/>
    <protectedRange sqref="C117 B120:D143 C146 C149:D156 B158:D166" name="Range4"/>
  </protectedRanges>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heetViews>
  <sheetFormatPr defaultColWidth="11.453125" defaultRowHeight="14.5" outlineLevelRow="1" x14ac:dyDescent="0.35"/>
  <cols>
    <col min="1" max="1" width="16.26953125" customWidth="1"/>
    <col min="2" max="2" width="89.81640625" style="51" bestFit="1" customWidth="1"/>
    <col min="3" max="3" width="134.7265625" style="2" customWidth="1"/>
    <col min="4" max="13" width="11.453125" style="2"/>
  </cols>
  <sheetData>
    <row r="1" spans="1:13" s="177" customFormat="1" ht="31" x14ac:dyDescent="0.35">
      <c r="A1" s="175" t="s">
        <v>1340</v>
      </c>
      <c r="B1" s="175"/>
      <c r="C1" s="183" t="s">
        <v>1762</v>
      </c>
      <c r="D1" s="21"/>
      <c r="E1" s="21"/>
      <c r="F1" s="21"/>
      <c r="G1" s="21"/>
      <c r="H1" s="21"/>
      <c r="I1" s="21"/>
      <c r="J1" s="21"/>
      <c r="K1" s="21"/>
      <c r="L1" s="21"/>
      <c r="M1" s="21"/>
    </row>
    <row r="2" spans="1:13" x14ac:dyDescent="0.35">
      <c r="B2" s="49"/>
      <c r="C2" s="49"/>
    </row>
    <row r="3" spans="1:13" x14ac:dyDescent="0.35">
      <c r="A3" s="106" t="s">
        <v>1341</v>
      </c>
      <c r="B3" s="107"/>
      <c r="C3" s="49"/>
    </row>
    <row r="4" spans="1:13" x14ac:dyDescent="0.35">
      <c r="C4" s="49"/>
    </row>
    <row r="5" spans="1:13" ht="18.5" x14ac:dyDescent="0.35">
      <c r="A5" s="62" t="s">
        <v>69</v>
      </c>
      <c r="B5" s="62" t="s">
        <v>1342</v>
      </c>
      <c r="C5" s="108" t="s">
        <v>1752</v>
      </c>
    </row>
    <row r="6" spans="1:13" ht="29" x14ac:dyDescent="0.35">
      <c r="A6" s="1" t="s">
        <v>1343</v>
      </c>
      <c r="B6" s="65" t="s">
        <v>1344</v>
      </c>
      <c r="C6" s="51" t="s">
        <v>1775</v>
      </c>
    </row>
    <row r="7" spans="1:13" x14ac:dyDescent="0.35">
      <c r="A7" s="1" t="s">
        <v>1345</v>
      </c>
      <c r="B7" s="65" t="s">
        <v>1346</v>
      </c>
      <c r="C7" s="51" t="s">
        <v>1776</v>
      </c>
    </row>
    <row r="8" spans="1:13" x14ac:dyDescent="0.35">
      <c r="A8" s="1" t="s">
        <v>1347</v>
      </c>
      <c r="B8" s="65" t="s">
        <v>1348</v>
      </c>
      <c r="C8" s="136" t="s">
        <v>1786</v>
      </c>
    </row>
    <row r="9" spans="1:13" x14ac:dyDescent="0.35">
      <c r="A9" s="1" t="s">
        <v>1349</v>
      </c>
      <c r="B9" s="65" t="s">
        <v>1350</v>
      </c>
      <c r="C9" s="51" t="s">
        <v>1777</v>
      </c>
    </row>
    <row r="10" spans="1:13" ht="44.25" customHeight="1" x14ac:dyDescent="0.35">
      <c r="A10" s="1" t="s">
        <v>1351</v>
      </c>
      <c r="B10" s="65" t="s">
        <v>1570</v>
      </c>
      <c r="C10" s="51" t="s">
        <v>1778</v>
      </c>
    </row>
    <row r="11" spans="1:13" ht="54.75" customHeight="1" x14ac:dyDescent="0.35">
      <c r="A11" s="1" t="s">
        <v>1352</v>
      </c>
      <c r="B11" s="65" t="s">
        <v>1353</v>
      </c>
      <c r="C11" s="51" t="s">
        <v>1779</v>
      </c>
    </row>
    <row r="12" spans="1:13" ht="29" x14ac:dyDescent="0.35">
      <c r="A12" s="1" t="s">
        <v>1354</v>
      </c>
      <c r="B12" s="65" t="s">
        <v>1355</v>
      </c>
      <c r="C12" s="51" t="s">
        <v>1780</v>
      </c>
    </row>
    <row r="13" spans="1:13" ht="29" x14ac:dyDescent="0.35">
      <c r="A13" s="1" t="s">
        <v>1356</v>
      </c>
      <c r="B13" s="65" t="s">
        <v>1357</v>
      </c>
      <c r="C13" s="51" t="s">
        <v>1781</v>
      </c>
    </row>
    <row r="14" spans="1:13" ht="29" x14ac:dyDescent="0.35">
      <c r="A14" s="1" t="s">
        <v>1358</v>
      </c>
      <c r="B14" s="65" t="s">
        <v>1359</v>
      </c>
      <c r="C14" s="51"/>
    </row>
    <row r="15" spans="1:13" x14ac:dyDescent="0.35">
      <c r="A15" s="1" t="s">
        <v>1360</v>
      </c>
      <c r="B15" s="65" t="s">
        <v>1361</v>
      </c>
      <c r="C15" s="51"/>
    </row>
    <row r="16" spans="1:13" ht="43.5" x14ac:dyDescent="0.35">
      <c r="A16" s="1" t="s">
        <v>1362</v>
      </c>
      <c r="B16" s="69" t="s">
        <v>1363</v>
      </c>
      <c r="C16" s="51" t="s">
        <v>1782</v>
      </c>
    </row>
    <row r="17" spans="1:3" ht="30" customHeight="1" x14ac:dyDescent="0.35">
      <c r="A17" s="1" t="s">
        <v>1364</v>
      </c>
      <c r="B17" s="69" t="s">
        <v>1365</v>
      </c>
      <c r="C17" s="51" t="s">
        <v>1783</v>
      </c>
    </row>
    <row r="18" spans="1:3" x14ac:dyDescent="0.35">
      <c r="A18" s="1" t="s">
        <v>1366</v>
      </c>
      <c r="B18" s="69" t="s">
        <v>1367</v>
      </c>
      <c r="C18" s="51" t="s">
        <v>1784</v>
      </c>
    </row>
    <row r="19" spans="1:3" outlineLevel="1" x14ac:dyDescent="0.35">
      <c r="A19" s="1" t="s">
        <v>1368</v>
      </c>
      <c r="B19" s="66" t="s">
        <v>1369</v>
      </c>
      <c r="C19" s="51"/>
    </row>
    <row r="20" spans="1:3" outlineLevel="1" x14ac:dyDescent="0.35">
      <c r="A20" s="1" t="s">
        <v>1370</v>
      </c>
      <c r="B20" s="101"/>
      <c r="C20" s="51"/>
    </row>
    <row r="21" spans="1:3" outlineLevel="1" x14ac:dyDescent="0.35">
      <c r="A21" s="1" t="s">
        <v>1371</v>
      </c>
      <c r="B21" s="101"/>
      <c r="C21" s="51"/>
    </row>
    <row r="22" spans="1:3" outlineLevel="1" x14ac:dyDescent="0.35">
      <c r="A22" s="1" t="s">
        <v>1372</v>
      </c>
      <c r="B22" s="101"/>
      <c r="C22" s="51"/>
    </row>
    <row r="23" spans="1:3" outlineLevel="1" x14ac:dyDescent="0.35">
      <c r="A23" s="1" t="s">
        <v>1373</v>
      </c>
      <c r="B23" s="101"/>
      <c r="C23" s="51"/>
    </row>
    <row r="24" spans="1:3" ht="18.5" x14ac:dyDescent="0.35">
      <c r="A24" s="62"/>
      <c r="B24" s="62" t="s">
        <v>1374</v>
      </c>
      <c r="C24" s="108" t="s">
        <v>1375</v>
      </c>
    </row>
    <row r="25" spans="1:3" x14ac:dyDescent="0.35">
      <c r="A25" s="1" t="s">
        <v>1376</v>
      </c>
      <c r="B25" s="69" t="s">
        <v>1377</v>
      </c>
      <c r="C25" s="51" t="s">
        <v>1378</v>
      </c>
    </row>
    <row r="26" spans="1:3" x14ac:dyDescent="0.35">
      <c r="A26" s="1" t="s">
        <v>1379</v>
      </c>
      <c r="B26" s="69" t="s">
        <v>1380</v>
      </c>
      <c r="C26" s="51" t="s">
        <v>1381</v>
      </c>
    </row>
    <row r="27" spans="1:3" x14ac:dyDescent="0.35">
      <c r="A27" s="1" t="s">
        <v>1382</v>
      </c>
      <c r="B27" s="69" t="s">
        <v>1383</v>
      </c>
      <c r="C27" s="51" t="s">
        <v>1384</v>
      </c>
    </row>
    <row r="28" spans="1:3" outlineLevel="1" x14ac:dyDescent="0.35">
      <c r="A28" s="1" t="s">
        <v>1385</v>
      </c>
      <c r="B28" s="68"/>
      <c r="C28" s="51"/>
    </row>
    <row r="29" spans="1:3" outlineLevel="1" x14ac:dyDescent="0.35">
      <c r="A29" s="1" t="s">
        <v>1386</v>
      </c>
      <c r="B29" s="68"/>
      <c r="C29" s="51"/>
    </row>
    <row r="30" spans="1:3" outlineLevel="1" x14ac:dyDescent="0.35">
      <c r="A30" s="1" t="s">
        <v>1738</v>
      </c>
      <c r="B30" s="69"/>
      <c r="C30" s="51"/>
    </row>
    <row r="31" spans="1:3" ht="18.5" x14ac:dyDescent="0.35">
      <c r="A31" s="62"/>
      <c r="B31" s="62" t="s">
        <v>1387</v>
      </c>
      <c r="C31" s="108" t="s">
        <v>1752</v>
      </c>
    </row>
    <row r="32" spans="1:3" x14ac:dyDescent="0.35">
      <c r="A32" s="1" t="s">
        <v>1388</v>
      </c>
      <c r="B32" s="65" t="s">
        <v>1389</v>
      </c>
      <c r="C32" s="51" t="s">
        <v>71</v>
      </c>
    </row>
    <row r="33" spans="1:2" x14ac:dyDescent="0.35">
      <c r="A33" s="1" t="s">
        <v>1390</v>
      </c>
      <c r="B33" s="68"/>
    </row>
    <row r="34" spans="1:2" x14ac:dyDescent="0.35">
      <c r="A34" s="1" t="s">
        <v>1391</v>
      </c>
      <c r="B34" s="68"/>
    </row>
    <row r="35" spans="1:2" x14ac:dyDescent="0.35">
      <c r="A35" s="1" t="s">
        <v>1392</v>
      </c>
      <c r="B35" s="68"/>
    </row>
    <row r="36" spans="1:2" x14ac:dyDescent="0.35">
      <c r="A36" s="1" t="s">
        <v>1393</v>
      </c>
      <c r="B36" s="68"/>
    </row>
    <row r="37" spans="1:2" x14ac:dyDescent="0.35">
      <c r="A37" s="1" t="s">
        <v>1394</v>
      </c>
      <c r="B37" s="68"/>
    </row>
    <row r="38" spans="1:2" x14ac:dyDescent="0.35">
      <c r="B38" s="68"/>
    </row>
    <row r="39" spans="1:2" x14ac:dyDescent="0.35">
      <c r="B39" s="68"/>
    </row>
    <row r="40" spans="1:2" x14ac:dyDescent="0.35">
      <c r="B40" s="68"/>
    </row>
    <row r="41" spans="1:2" x14ac:dyDescent="0.35">
      <c r="B41" s="68"/>
    </row>
    <row r="42" spans="1:2" x14ac:dyDescent="0.35">
      <c r="B42" s="68"/>
    </row>
    <row r="43" spans="1:2" x14ac:dyDescent="0.35">
      <c r="B43" s="68"/>
    </row>
    <row r="44" spans="1:2" x14ac:dyDescent="0.35">
      <c r="B44" s="68"/>
    </row>
    <row r="45" spans="1:2" x14ac:dyDescent="0.35">
      <c r="B45" s="68"/>
    </row>
    <row r="46" spans="1:2" x14ac:dyDescent="0.35">
      <c r="B46" s="68"/>
    </row>
    <row r="47" spans="1:2" x14ac:dyDescent="0.35">
      <c r="B47" s="68"/>
    </row>
    <row r="48" spans="1:2" x14ac:dyDescent="0.35">
      <c r="B48" s="68"/>
    </row>
    <row r="49" spans="2:2" x14ac:dyDescent="0.35">
      <c r="B49" s="68"/>
    </row>
    <row r="50" spans="2:2" x14ac:dyDescent="0.35">
      <c r="B50" s="68"/>
    </row>
    <row r="51" spans="2:2" x14ac:dyDescent="0.35">
      <c r="B51" s="68"/>
    </row>
    <row r="52" spans="2:2" x14ac:dyDescent="0.35">
      <c r="B52" s="68"/>
    </row>
    <row r="53" spans="2:2" x14ac:dyDescent="0.35">
      <c r="B53" s="68"/>
    </row>
    <row r="54" spans="2:2" x14ac:dyDescent="0.35">
      <c r="B54" s="68"/>
    </row>
    <row r="55" spans="2:2" x14ac:dyDescent="0.35">
      <c r="B55" s="68"/>
    </row>
    <row r="56" spans="2:2" x14ac:dyDescent="0.35">
      <c r="B56" s="68"/>
    </row>
    <row r="57" spans="2:2" x14ac:dyDescent="0.35">
      <c r="B57" s="68"/>
    </row>
    <row r="58" spans="2:2" x14ac:dyDescent="0.35">
      <c r="B58" s="68"/>
    </row>
    <row r="59" spans="2:2" x14ac:dyDescent="0.35">
      <c r="B59" s="68"/>
    </row>
    <row r="60" spans="2:2" x14ac:dyDescent="0.35">
      <c r="B60" s="68"/>
    </row>
    <row r="61" spans="2:2" x14ac:dyDescent="0.35">
      <c r="B61" s="68"/>
    </row>
    <row r="62" spans="2:2" x14ac:dyDescent="0.35">
      <c r="B62" s="68"/>
    </row>
    <row r="63" spans="2:2" x14ac:dyDescent="0.35">
      <c r="B63" s="68"/>
    </row>
    <row r="64" spans="2:2" x14ac:dyDescent="0.35">
      <c r="B64" s="68"/>
    </row>
    <row r="65" spans="2:2" x14ac:dyDescent="0.35">
      <c r="B65" s="68"/>
    </row>
    <row r="66" spans="2:2" x14ac:dyDescent="0.35">
      <c r="B66" s="68"/>
    </row>
    <row r="67" spans="2:2" x14ac:dyDescent="0.35">
      <c r="B67" s="68"/>
    </row>
    <row r="68" spans="2:2" x14ac:dyDescent="0.35">
      <c r="B68" s="68"/>
    </row>
    <row r="69" spans="2:2" x14ac:dyDescent="0.35">
      <c r="B69" s="68"/>
    </row>
    <row r="70" spans="2:2" x14ac:dyDescent="0.35">
      <c r="B70" s="68"/>
    </row>
    <row r="71" spans="2:2" x14ac:dyDescent="0.35">
      <c r="B71" s="68"/>
    </row>
    <row r="72" spans="2:2" x14ac:dyDescent="0.35">
      <c r="B72" s="68"/>
    </row>
    <row r="73" spans="2:2" x14ac:dyDescent="0.35">
      <c r="B73" s="68"/>
    </row>
    <row r="74" spans="2:2" x14ac:dyDescent="0.35">
      <c r="B74" s="68"/>
    </row>
    <row r="75" spans="2:2" x14ac:dyDescent="0.35">
      <c r="B75" s="68"/>
    </row>
    <row r="76" spans="2:2" x14ac:dyDescent="0.35">
      <c r="B76" s="68"/>
    </row>
    <row r="77" spans="2:2" x14ac:dyDescent="0.35">
      <c r="B77" s="68"/>
    </row>
    <row r="78" spans="2:2" x14ac:dyDescent="0.35">
      <c r="B78" s="68"/>
    </row>
    <row r="79" spans="2:2" x14ac:dyDescent="0.35">
      <c r="B79" s="68"/>
    </row>
    <row r="80" spans="2:2" x14ac:dyDescent="0.35">
      <c r="B80" s="68"/>
    </row>
    <row r="81" spans="2:2" x14ac:dyDescent="0.35">
      <c r="B81" s="68"/>
    </row>
    <row r="82" spans="2:2" x14ac:dyDescent="0.35">
      <c r="B82" s="68"/>
    </row>
    <row r="83" spans="2:2" x14ac:dyDescent="0.35">
      <c r="B83" s="49"/>
    </row>
    <row r="84" spans="2:2" x14ac:dyDescent="0.35">
      <c r="B84" s="49"/>
    </row>
    <row r="85" spans="2:2" x14ac:dyDescent="0.35">
      <c r="B85" s="49"/>
    </row>
    <row r="86" spans="2:2" x14ac:dyDescent="0.35">
      <c r="B86" s="49"/>
    </row>
    <row r="87" spans="2:2" x14ac:dyDescent="0.35">
      <c r="B87" s="49"/>
    </row>
    <row r="88" spans="2:2" x14ac:dyDescent="0.35">
      <c r="B88" s="49"/>
    </row>
    <row r="89" spans="2:2" x14ac:dyDescent="0.35">
      <c r="B89" s="49"/>
    </row>
    <row r="90" spans="2:2" x14ac:dyDescent="0.35">
      <c r="B90" s="49"/>
    </row>
    <row r="91" spans="2:2" x14ac:dyDescent="0.35">
      <c r="B91" s="49"/>
    </row>
    <row r="92" spans="2:2" x14ac:dyDescent="0.35">
      <c r="B92" s="49"/>
    </row>
    <row r="93" spans="2:2" x14ac:dyDescent="0.35">
      <c r="B93" s="68"/>
    </row>
    <row r="94" spans="2:2" x14ac:dyDescent="0.35">
      <c r="B94" s="68"/>
    </row>
    <row r="95" spans="2:2" x14ac:dyDescent="0.35">
      <c r="B95" s="68"/>
    </row>
    <row r="96" spans="2:2" x14ac:dyDescent="0.35">
      <c r="B96" s="68"/>
    </row>
    <row r="97" spans="2:2" x14ac:dyDescent="0.35">
      <c r="B97" s="68"/>
    </row>
    <row r="98" spans="2:2" x14ac:dyDescent="0.35">
      <c r="B98" s="68"/>
    </row>
    <row r="99" spans="2:2" x14ac:dyDescent="0.35">
      <c r="B99" s="68"/>
    </row>
    <row r="100" spans="2:2" x14ac:dyDescent="0.35">
      <c r="B100" s="68"/>
    </row>
    <row r="101" spans="2:2" x14ac:dyDescent="0.35">
      <c r="B101" s="47"/>
    </row>
    <row r="102" spans="2:2" x14ac:dyDescent="0.35">
      <c r="B102" s="68"/>
    </row>
    <row r="103" spans="2:2" x14ac:dyDescent="0.35">
      <c r="B103" s="68"/>
    </row>
    <row r="104" spans="2:2" x14ac:dyDescent="0.35">
      <c r="B104" s="68"/>
    </row>
    <row r="105" spans="2:2" x14ac:dyDescent="0.35">
      <c r="B105" s="68"/>
    </row>
    <row r="106" spans="2:2" x14ac:dyDescent="0.35">
      <c r="B106" s="68"/>
    </row>
    <row r="107" spans="2:2" x14ac:dyDescent="0.35">
      <c r="B107" s="68"/>
    </row>
    <row r="108" spans="2:2" x14ac:dyDescent="0.35">
      <c r="B108" s="68"/>
    </row>
    <row r="109" spans="2:2" x14ac:dyDescent="0.35">
      <c r="B109" s="68"/>
    </row>
    <row r="110" spans="2:2" x14ac:dyDescent="0.35">
      <c r="B110" s="68"/>
    </row>
    <row r="111" spans="2:2" x14ac:dyDescent="0.35">
      <c r="B111" s="68"/>
    </row>
    <row r="112" spans="2:2" x14ac:dyDescent="0.35">
      <c r="B112" s="68"/>
    </row>
    <row r="113" spans="2:2" x14ac:dyDescent="0.35">
      <c r="B113" s="68"/>
    </row>
    <row r="114" spans="2:2" x14ac:dyDescent="0.35">
      <c r="B114" s="68"/>
    </row>
    <row r="115" spans="2:2" x14ac:dyDescent="0.35">
      <c r="B115" s="68"/>
    </row>
    <row r="116" spans="2:2" x14ac:dyDescent="0.35">
      <c r="B116" s="68"/>
    </row>
    <row r="117" spans="2:2" x14ac:dyDescent="0.35">
      <c r="B117" s="68"/>
    </row>
    <row r="118" spans="2:2" x14ac:dyDescent="0.35">
      <c r="B118" s="68"/>
    </row>
    <row r="120" spans="2:2" x14ac:dyDescent="0.35">
      <c r="B120" s="68"/>
    </row>
    <row r="121" spans="2:2" x14ac:dyDescent="0.35">
      <c r="B121" s="68"/>
    </row>
    <row r="122" spans="2:2" x14ac:dyDescent="0.35">
      <c r="B122" s="68"/>
    </row>
    <row r="127" spans="2:2" x14ac:dyDescent="0.35">
      <c r="B127" s="57"/>
    </row>
    <row r="128" spans="2:2" x14ac:dyDescent="0.35">
      <c r="B128" s="109"/>
    </row>
    <row r="134" spans="2:2" x14ac:dyDescent="0.35">
      <c r="B134" s="69"/>
    </row>
    <row r="135" spans="2:2" x14ac:dyDescent="0.35">
      <c r="B135" s="68"/>
    </row>
    <row r="137" spans="2:2" x14ac:dyDescent="0.35">
      <c r="B137" s="68"/>
    </row>
    <row r="138" spans="2:2" x14ac:dyDescent="0.35">
      <c r="B138" s="68"/>
    </row>
    <row r="139" spans="2:2" x14ac:dyDescent="0.35">
      <c r="B139" s="68"/>
    </row>
    <row r="140" spans="2:2" x14ac:dyDescent="0.35">
      <c r="B140" s="68"/>
    </row>
    <row r="141" spans="2:2" x14ac:dyDescent="0.35">
      <c r="B141" s="68"/>
    </row>
    <row r="142" spans="2:2" x14ac:dyDescent="0.35">
      <c r="B142" s="68"/>
    </row>
    <row r="143" spans="2:2" x14ac:dyDescent="0.35">
      <c r="B143" s="68"/>
    </row>
    <row r="144" spans="2:2" x14ac:dyDescent="0.35">
      <c r="B144" s="68"/>
    </row>
    <row r="145" spans="2:2" x14ac:dyDescent="0.35">
      <c r="B145" s="68"/>
    </row>
    <row r="146" spans="2:2" x14ac:dyDescent="0.35">
      <c r="B146" s="68"/>
    </row>
    <row r="147" spans="2:2" x14ac:dyDescent="0.35">
      <c r="B147" s="68"/>
    </row>
    <row r="148" spans="2:2" x14ac:dyDescent="0.35">
      <c r="B148" s="68"/>
    </row>
    <row r="245" spans="2:2" x14ac:dyDescent="0.35">
      <c r="B245" s="65"/>
    </row>
    <row r="246" spans="2:2" x14ac:dyDescent="0.35">
      <c r="B246" s="68"/>
    </row>
    <row r="247" spans="2:2" x14ac:dyDescent="0.35">
      <c r="B247" s="68"/>
    </row>
    <row r="250" spans="2:2" x14ac:dyDescent="0.35">
      <c r="B250" s="68"/>
    </row>
    <row r="266" spans="2:2" x14ac:dyDescent="0.35">
      <c r="B266" s="65"/>
    </row>
    <row r="296" spans="2:2" x14ac:dyDescent="0.35">
      <c r="B296" s="57"/>
    </row>
    <row r="297" spans="2:2" x14ac:dyDescent="0.35">
      <c r="B297" s="68"/>
    </row>
    <row r="299" spans="2:2" x14ac:dyDescent="0.35">
      <c r="B299" s="68"/>
    </row>
    <row r="300" spans="2:2" x14ac:dyDescent="0.35">
      <c r="B300" s="68"/>
    </row>
    <row r="301" spans="2:2" x14ac:dyDescent="0.35">
      <c r="B301" s="68"/>
    </row>
    <row r="302" spans="2:2" x14ac:dyDescent="0.35">
      <c r="B302" s="68"/>
    </row>
    <row r="303" spans="2:2" x14ac:dyDescent="0.35">
      <c r="B303" s="68"/>
    </row>
    <row r="304" spans="2:2" x14ac:dyDescent="0.35">
      <c r="B304" s="68"/>
    </row>
    <row r="305" spans="2:2" x14ac:dyDescent="0.35">
      <c r="B305" s="68"/>
    </row>
    <row r="306" spans="2:2" x14ac:dyDescent="0.35">
      <c r="B306" s="68"/>
    </row>
    <row r="307" spans="2:2" x14ac:dyDescent="0.35">
      <c r="B307" s="68"/>
    </row>
    <row r="308" spans="2:2" x14ac:dyDescent="0.35">
      <c r="B308" s="68"/>
    </row>
    <row r="309" spans="2:2" x14ac:dyDescent="0.35">
      <c r="B309" s="68"/>
    </row>
    <row r="310" spans="2:2" x14ac:dyDescent="0.35">
      <c r="B310" s="68"/>
    </row>
    <row r="322" spans="2:2" x14ac:dyDescent="0.35">
      <c r="B322" s="68"/>
    </row>
    <row r="323" spans="2:2" x14ac:dyDescent="0.35">
      <c r="B323" s="68"/>
    </row>
    <row r="324" spans="2:2" x14ac:dyDescent="0.35">
      <c r="B324" s="68"/>
    </row>
    <row r="325" spans="2:2" x14ac:dyDescent="0.35">
      <c r="B325" s="68"/>
    </row>
    <row r="326" spans="2:2" x14ac:dyDescent="0.35">
      <c r="B326" s="68"/>
    </row>
    <row r="327" spans="2:2" x14ac:dyDescent="0.35">
      <c r="B327" s="68"/>
    </row>
    <row r="328" spans="2:2" x14ac:dyDescent="0.35">
      <c r="B328" s="68"/>
    </row>
    <row r="329" spans="2:2" x14ac:dyDescent="0.35">
      <c r="B329" s="68"/>
    </row>
    <row r="330" spans="2:2" x14ac:dyDescent="0.35">
      <c r="B330" s="68"/>
    </row>
    <row r="332" spans="2:2" x14ac:dyDescent="0.35">
      <c r="B332" s="68"/>
    </row>
    <row r="333" spans="2:2" x14ac:dyDescent="0.35">
      <c r="B333" s="68"/>
    </row>
    <row r="334" spans="2:2" x14ac:dyDescent="0.35">
      <c r="B334" s="68"/>
    </row>
    <row r="335" spans="2:2" x14ac:dyDescent="0.35">
      <c r="B335" s="68"/>
    </row>
    <row r="336" spans="2:2" x14ac:dyDescent="0.35">
      <c r="B336" s="68"/>
    </row>
    <row r="338" spans="2:2" x14ac:dyDescent="0.35">
      <c r="B338" s="68"/>
    </row>
    <row r="341" spans="2:2" x14ac:dyDescent="0.35">
      <c r="B341" s="68"/>
    </row>
    <row r="344" spans="2:2" x14ac:dyDescent="0.35">
      <c r="B344" s="68"/>
    </row>
    <row r="345" spans="2:2" x14ac:dyDescent="0.35">
      <c r="B345" s="68"/>
    </row>
    <row r="346" spans="2:2" x14ac:dyDescent="0.35">
      <c r="B346" s="68"/>
    </row>
    <row r="347" spans="2:2" x14ac:dyDescent="0.35">
      <c r="B347" s="68"/>
    </row>
    <row r="348" spans="2:2" x14ac:dyDescent="0.35">
      <c r="B348" s="68"/>
    </row>
    <row r="349" spans="2:2" x14ac:dyDescent="0.35">
      <c r="B349" s="68"/>
    </row>
    <row r="350" spans="2:2" x14ac:dyDescent="0.35">
      <c r="B350" s="68"/>
    </row>
    <row r="351" spans="2:2" x14ac:dyDescent="0.35">
      <c r="B351" s="68"/>
    </row>
    <row r="352" spans="2:2" x14ac:dyDescent="0.35">
      <c r="B352" s="68"/>
    </row>
    <row r="353" spans="2:2" x14ac:dyDescent="0.35">
      <c r="B353" s="68"/>
    </row>
    <row r="354" spans="2:2" x14ac:dyDescent="0.35">
      <c r="B354" s="68"/>
    </row>
    <row r="355" spans="2:2" x14ac:dyDescent="0.35">
      <c r="B355" s="68"/>
    </row>
    <row r="356" spans="2:2" x14ac:dyDescent="0.35">
      <c r="B356" s="68"/>
    </row>
    <row r="357" spans="2:2" x14ac:dyDescent="0.35">
      <c r="B357" s="68"/>
    </row>
    <row r="358" spans="2:2" x14ac:dyDescent="0.35">
      <c r="B358" s="68"/>
    </row>
    <row r="359" spans="2:2" x14ac:dyDescent="0.35">
      <c r="B359" s="68"/>
    </row>
    <row r="360" spans="2:2" x14ac:dyDescent="0.35">
      <c r="B360" s="68"/>
    </row>
    <row r="361" spans="2:2" x14ac:dyDescent="0.35">
      <c r="B361" s="68"/>
    </row>
    <row r="362" spans="2:2" x14ac:dyDescent="0.35">
      <c r="B362" s="68"/>
    </row>
    <row r="366" spans="2:2" x14ac:dyDescent="0.35">
      <c r="B366" s="57"/>
    </row>
    <row r="383" spans="2:2" x14ac:dyDescent="0.35">
      <c r="B383" s="110"/>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48" t="s">
        <v>1395</v>
      </c>
    </row>
    <row r="3" spans="1:1" ht="15" x14ac:dyDescent="0.35">
      <c r="A3" s="111"/>
    </row>
    <row r="4" spans="1:1" ht="34" x14ac:dyDescent="0.35">
      <c r="A4" s="112" t="s">
        <v>1396</v>
      </c>
    </row>
    <row r="5" spans="1:1" ht="34" x14ac:dyDescent="0.35">
      <c r="A5" s="112" t="s">
        <v>1397</v>
      </c>
    </row>
    <row r="6" spans="1:1" ht="34" x14ac:dyDescent="0.35">
      <c r="A6" s="112" t="s">
        <v>1398</v>
      </c>
    </row>
    <row r="7" spans="1:1" ht="17" x14ac:dyDescent="0.35">
      <c r="A7" s="112"/>
    </row>
    <row r="8" spans="1:1" ht="18.5" x14ac:dyDescent="0.35">
      <c r="A8" s="113" t="s">
        <v>1399</v>
      </c>
    </row>
    <row r="9" spans="1:1" ht="34" x14ac:dyDescent="0.4">
      <c r="A9" s="122" t="s">
        <v>1562</v>
      </c>
    </row>
    <row r="10" spans="1:1" ht="68" x14ac:dyDescent="0.35">
      <c r="A10" s="115" t="s">
        <v>1400</v>
      </c>
    </row>
    <row r="11" spans="1:1" ht="34" x14ac:dyDescent="0.35">
      <c r="A11" s="115" t="s">
        <v>1401</v>
      </c>
    </row>
    <row r="12" spans="1:1" ht="17" x14ac:dyDescent="0.35">
      <c r="A12" s="115" t="s">
        <v>1402</v>
      </c>
    </row>
    <row r="13" spans="1:1" ht="17" x14ac:dyDescent="0.35">
      <c r="A13" s="115" t="s">
        <v>1403</v>
      </c>
    </row>
    <row r="14" spans="1:1" ht="17" x14ac:dyDescent="0.35">
      <c r="A14" s="115" t="s">
        <v>1404</v>
      </c>
    </row>
    <row r="15" spans="1:1" ht="17" x14ac:dyDescent="0.35">
      <c r="A15" s="115"/>
    </row>
    <row r="16" spans="1:1" ht="18.5" x14ac:dyDescent="0.35">
      <c r="A16" s="113" t="s">
        <v>1405</v>
      </c>
    </row>
    <row r="17" spans="1:1" ht="17" x14ac:dyDescent="0.35">
      <c r="A17" s="116" t="s">
        <v>1406</v>
      </c>
    </row>
    <row r="18" spans="1:1" ht="34" x14ac:dyDescent="0.35">
      <c r="A18" s="117" t="s">
        <v>1407</v>
      </c>
    </row>
    <row r="19" spans="1:1" ht="34" x14ac:dyDescent="0.35">
      <c r="A19" s="117" t="s">
        <v>1408</v>
      </c>
    </row>
    <row r="20" spans="1:1" ht="51" x14ac:dyDescent="0.35">
      <c r="A20" s="117" t="s">
        <v>1409</v>
      </c>
    </row>
    <row r="21" spans="1:1" ht="85" x14ac:dyDescent="0.35">
      <c r="A21" s="117" t="s">
        <v>1410</v>
      </c>
    </row>
    <row r="22" spans="1:1" ht="51" x14ac:dyDescent="0.35">
      <c r="A22" s="117" t="s">
        <v>1411</v>
      </c>
    </row>
    <row r="23" spans="1:1" ht="34" x14ac:dyDescent="0.35">
      <c r="A23" s="117" t="s">
        <v>1412</v>
      </c>
    </row>
    <row r="24" spans="1:1" ht="17" x14ac:dyDescent="0.35">
      <c r="A24" s="117" t="s">
        <v>1413</v>
      </c>
    </row>
    <row r="25" spans="1:1" ht="17" x14ac:dyDescent="0.35">
      <c r="A25" s="116" t="s">
        <v>1414</v>
      </c>
    </row>
    <row r="26" spans="1:1" ht="51" x14ac:dyDescent="0.4">
      <c r="A26" s="118" t="s">
        <v>1415</v>
      </c>
    </row>
    <row r="27" spans="1:1" ht="17" x14ac:dyDescent="0.4">
      <c r="A27" s="118" t="s">
        <v>1416</v>
      </c>
    </row>
    <row r="28" spans="1:1" ht="17" x14ac:dyDescent="0.35">
      <c r="A28" s="116" t="s">
        <v>1417</v>
      </c>
    </row>
    <row r="29" spans="1:1" ht="34" x14ac:dyDescent="0.35">
      <c r="A29" s="117" t="s">
        <v>1418</v>
      </c>
    </row>
    <row r="30" spans="1:1" ht="34" x14ac:dyDescent="0.35">
      <c r="A30" s="117" t="s">
        <v>1419</v>
      </c>
    </row>
    <row r="31" spans="1:1" ht="34" x14ac:dyDescent="0.35">
      <c r="A31" s="117" t="s">
        <v>1420</v>
      </c>
    </row>
    <row r="32" spans="1:1" ht="34" x14ac:dyDescent="0.35">
      <c r="A32" s="117" t="s">
        <v>1421</v>
      </c>
    </row>
    <row r="33" spans="1:1" ht="17" x14ac:dyDescent="0.35">
      <c r="A33" s="117"/>
    </row>
    <row r="34" spans="1:1" ht="18.5" x14ac:dyDescent="0.35">
      <c r="A34" s="113" t="s">
        <v>1422</v>
      </c>
    </row>
    <row r="35" spans="1:1" ht="17" x14ac:dyDescent="0.35">
      <c r="A35" s="116" t="s">
        <v>1423</v>
      </c>
    </row>
    <row r="36" spans="1:1" ht="34" x14ac:dyDescent="0.35">
      <c r="A36" s="117" t="s">
        <v>1424</v>
      </c>
    </row>
    <row r="37" spans="1:1" ht="34" x14ac:dyDescent="0.35">
      <c r="A37" s="117" t="s">
        <v>1425</v>
      </c>
    </row>
    <row r="38" spans="1:1" ht="34" x14ac:dyDescent="0.35">
      <c r="A38" s="117" t="s">
        <v>1426</v>
      </c>
    </row>
    <row r="39" spans="1:1" ht="17" x14ac:dyDescent="0.35">
      <c r="A39" s="117" t="s">
        <v>1427</v>
      </c>
    </row>
    <row r="40" spans="1:1" ht="17" x14ac:dyDescent="0.35">
      <c r="A40" s="117" t="s">
        <v>1428</v>
      </c>
    </row>
    <row r="41" spans="1:1" ht="17" x14ac:dyDescent="0.35">
      <c r="A41" s="116" t="s">
        <v>1429</v>
      </c>
    </row>
    <row r="42" spans="1:1" ht="17" x14ac:dyDescent="0.35">
      <c r="A42" s="117" t="s">
        <v>1430</v>
      </c>
    </row>
    <row r="43" spans="1:1" ht="17" x14ac:dyDescent="0.4">
      <c r="A43" s="118" t="s">
        <v>1431</v>
      </c>
    </row>
    <row r="44" spans="1:1" ht="17" x14ac:dyDescent="0.35">
      <c r="A44" s="116" t="s">
        <v>1432</v>
      </c>
    </row>
    <row r="45" spans="1:1" ht="34" x14ac:dyDescent="0.4">
      <c r="A45" s="118" t="s">
        <v>1433</v>
      </c>
    </row>
    <row r="46" spans="1:1" ht="34" x14ac:dyDescent="0.35">
      <c r="A46" s="117" t="s">
        <v>1434</v>
      </c>
    </row>
    <row r="47" spans="1:1" ht="34" x14ac:dyDescent="0.35">
      <c r="A47" s="117" t="s">
        <v>1435</v>
      </c>
    </row>
    <row r="48" spans="1:1" ht="17" x14ac:dyDescent="0.35">
      <c r="A48" s="117" t="s">
        <v>1436</v>
      </c>
    </row>
    <row r="49" spans="1:1" ht="17" x14ac:dyDescent="0.4">
      <c r="A49" s="118" t="s">
        <v>1437</v>
      </c>
    </row>
    <row r="50" spans="1:1" ht="17" x14ac:dyDescent="0.35">
      <c r="A50" s="116" t="s">
        <v>1438</v>
      </c>
    </row>
    <row r="51" spans="1:1" ht="34" x14ac:dyDescent="0.4">
      <c r="A51" s="118" t="s">
        <v>1439</v>
      </c>
    </row>
    <row r="52" spans="1:1" ht="17" x14ac:dyDescent="0.35">
      <c r="A52" s="117" t="s">
        <v>1440</v>
      </c>
    </row>
    <row r="53" spans="1:1" ht="34" x14ac:dyDescent="0.4">
      <c r="A53" s="118" t="s">
        <v>1441</v>
      </c>
    </row>
    <row r="54" spans="1:1" ht="17" x14ac:dyDescent="0.35">
      <c r="A54" s="116" t="s">
        <v>1442</v>
      </c>
    </row>
    <row r="55" spans="1:1" ht="17" x14ac:dyDescent="0.4">
      <c r="A55" s="118" t="s">
        <v>1443</v>
      </c>
    </row>
    <row r="56" spans="1:1" ht="34" x14ac:dyDescent="0.35">
      <c r="A56" s="117" t="s">
        <v>1444</v>
      </c>
    </row>
    <row r="57" spans="1:1" ht="17" x14ac:dyDescent="0.35">
      <c r="A57" s="117" t="s">
        <v>1445</v>
      </c>
    </row>
    <row r="58" spans="1:1" ht="17" x14ac:dyDescent="0.35">
      <c r="A58" s="117" t="s">
        <v>1446</v>
      </c>
    </row>
    <row r="59" spans="1:1" ht="17" x14ac:dyDescent="0.35">
      <c r="A59" s="116" t="s">
        <v>1447</v>
      </c>
    </row>
    <row r="60" spans="1:1" ht="17" x14ac:dyDescent="0.35">
      <c r="A60" s="117" t="s">
        <v>1448</v>
      </c>
    </row>
    <row r="61" spans="1:1" ht="17" x14ac:dyDescent="0.35">
      <c r="A61" s="119"/>
    </row>
    <row r="62" spans="1:1" ht="18.5" x14ac:dyDescent="0.35">
      <c r="A62" s="113" t="s">
        <v>1449</v>
      </c>
    </row>
    <row r="63" spans="1:1" ht="17" x14ac:dyDescent="0.35">
      <c r="A63" s="116" t="s">
        <v>1450</v>
      </c>
    </row>
    <row r="64" spans="1:1" ht="34" x14ac:dyDescent="0.35">
      <c r="A64" s="117" t="s">
        <v>1451</v>
      </c>
    </row>
    <row r="65" spans="1:1" ht="17" x14ac:dyDescent="0.35">
      <c r="A65" s="117" t="s">
        <v>1452</v>
      </c>
    </row>
    <row r="66" spans="1:1" ht="34" x14ac:dyDescent="0.35">
      <c r="A66" s="115" t="s">
        <v>1453</v>
      </c>
    </row>
    <row r="67" spans="1:1" ht="34" x14ac:dyDescent="0.35">
      <c r="A67" s="115" t="s">
        <v>1454</v>
      </c>
    </row>
    <row r="68" spans="1:1" ht="34" x14ac:dyDescent="0.35">
      <c r="A68" s="115" t="s">
        <v>1455</v>
      </c>
    </row>
    <row r="69" spans="1:1" ht="17" x14ac:dyDescent="0.35">
      <c r="A69" s="120" t="s">
        <v>1456</v>
      </c>
    </row>
    <row r="70" spans="1:1" ht="34" x14ac:dyDescent="0.35">
      <c r="A70" s="115" t="s">
        <v>1457</v>
      </c>
    </row>
    <row r="71" spans="1:1" ht="17" x14ac:dyDescent="0.35">
      <c r="A71" s="115" t="s">
        <v>1458</v>
      </c>
    </row>
    <row r="72" spans="1:1" ht="17" x14ac:dyDescent="0.35">
      <c r="A72" s="120" t="s">
        <v>1459</v>
      </c>
    </row>
    <row r="73" spans="1:1" ht="17" x14ac:dyDescent="0.35">
      <c r="A73" s="115" t="s">
        <v>1460</v>
      </c>
    </row>
    <row r="74" spans="1:1" ht="17" x14ac:dyDescent="0.35">
      <c r="A74" s="120" t="s">
        <v>1461</v>
      </c>
    </row>
    <row r="75" spans="1:1" ht="34" x14ac:dyDescent="0.35">
      <c r="A75" s="115" t="s">
        <v>1462</v>
      </c>
    </row>
    <row r="76" spans="1:1" ht="17" x14ac:dyDescent="0.35">
      <c r="A76" s="115" t="s">
        <v>1463</v>
      </c>
    </row>
    <row r="77" spans="1:1" ht="51" x14ac:dyDescent="0.35">
      <c r="A77" s="115" t="s">
        <v>1464</v>
      </c>
    </row>
    <row r="78" spans="1:1" ht="17" x14ac:dyDescent="0.35">
      <c r="A78" s="120" t="s">
        <v>1465</v>
      </c>
    </row>
    <row r="79" spans="1:1" ht="17" x14ac:dyDescent="0.4">
      <c r="A79" s="114" t="s">
        <v>1466</v>
      </c>
    </row>
    <row r="80" spans="1:1" ht="17" x14ac:dyDescent="0.35">
      <c r="A80" s="120" t="s">
        <v>1467</v>
      </c>
    </row>
    <row r="81" spans="1:1" ht="34" x14ac:dyDescent="0.35">
      <c r="A81" s="115" t="s">
        <v>1468</v>
      </c>
    </row>
    <row r="82" spans="1:1" ht="34" x14ac:dyDescent="0.35">
      <c r="A82" s="115" t="s">
        <v>1469</v>
      </c>
    </row>
    <row r="83" spans="1:1" ht="34" x14ac:dyDescent="0.35">
      <c r="A83" s="115" t="s">
        <v>1470</v>
      </c>
    </row>
    <row r="84" spans="1:1" ht="34" x14ac:dyDescent="0.35">
      <c r="A84" s="115" t="s">
        <v>1471</v>
      </c>
    </row>
    <row r="85" spans="1:1" ht="34" x14ac:dyDescent="0.35">
      <c r="A85" s="115" t="s">
        <v>1472</v>
      </c>
    </row>
    <row r="86" spans="1:1" ht="17" x14ac:dyDescent="0.35">
      <c r="A86" s="120" t="s">
        <v>1473</v>
      </c>
    </row>
    <row r="87" spans="1:1" ht="17" x14ac:dyDescent="0.35">
      <c r="A87" s="115" t="s">
        <v>1474</v>
      </c>
    </row>
    <row r="88" spans="1:1" ht="17" x14ac:dyDescent="0.35">
      <c r="A88" s="115" t="s">
        <v>1475</v>
      </c>
    </row>
    <row r="89" spans="1:1" ht="17" x14ac:dyDescent="0.35">
      <c r="A89" s="120" t="s">
        <v>1476</v>
      </c>
    </row>
    <row r="90" spans="1:1" ht="34" x14ac:dyDescent="0.35">
      <c r="A90" s="115" t="s">
        <v>1477</v>
      </c>
    </row>
    <row r="91" spans="1:1" ht="17" x14ac:dyDescent="0.35">
      <c r="A91" s="120" t="s">
        <v>1478</v>
      </c>
    </row>
    <row r="92" spans="1:1" ht="17" x14ac:dyDescent="0.4">
      <c r="A92" s="114" t="s">
        <v>1479</v>
      </c>
    </row>
    <row r="93" spans="1:1" ht="17" x14ac:dyDescent="0.35">
      <c r="A93" s="115" t="s">
        <v>1480</v>
      </c>
    </row>
    <row r="94" spans="1:1" ht="17" x14ac:dyDescent="0.35">
      <c r="A94" s="115"/>
    </row>
    <row r="95" spans="1:1" ht="18.5" x14ac:dyDescent="0.35">
      <c r="A95" s="113" t="s">
        <v>1481</v>
      </c>
    </row>
    <row r="96" spans="1:1" ht="34" x14ac:dyDescent="0.4">
      <c r="A96" s="114" t="s">
        <v>1482</v>
      </c>
    </row>
    <row r="97" spans="1:1" ht="17" x14ac:dyDescent="0.4">
      <c r="A97" s="114" t="s">
        <v>1483</v>
      </c>
    </row>
    <row r="98" spans="1:1" ht="17" x14ac:dyDescent="0.35">
      <c r="A98" s="120" t="s">
        <v>1484</v>
      </c>
    </row>
    <row r="99" spans="1:1" ht="17" x14ac:dyDescent="0.35">
      <c r="A99" s="112" t="s">
        <v>1485</v>
      </c>
    </row>
    <row r="100" spans="1:1" ht="17" x14ac:dyDescent="0.35">
      <c r="A100" s="115" t="s">
        <v>1486</v>
      </c>
    </row>
    <row r="101" spans="1:1" ht="17" x14ac:dyDescent="0.35">
      <c r="A101" s="115" t="s">
        <v>1487</v>
      </c>
    </row>
    <row r="102" spans="1:1" ht="17" x14ac:dyDescent="0.35">
      <c r="A102" s="115" t="s">
        <v>1488</v>
      </c>
    </row>
    <row r="103" spans="1:1" ht="17" x14ac:dyDescent="0.35">
      <c r="A103" s="115" t="s">
        <v>1489</v>
      </c>
    </row>
    <row r="104" spans="1:1" ht="34" x14ac:dyDescent="0.35">
      <c r="A104" s="115" t="s">
        <v>1490</v>
      </c>
    </row>
    <row r="105" spans="1:1" ht="17" x14ac:dyDescent="0.35">
      <c r="A105" s="112" t="s">
        <v>1491</v>
      </c>
    </row>
    <row r="106" spans="1:1" ht="17" x14ac:dyDescent="0.35">
      <c r="A106" s="115" t="s">
        <v>1492</v>
      </c>
    </row>
    <row r="107" spans="1:1" ht="17" x14ac:dyDescent="0.35">
      <c r="A107" s="115" t="s">
        <v>1493</v>
      </c>
    </row>
    <row r="108" spans="1:1" ht="17" x14ac:dyDescent="0.35">
      <c r="A108" s="115" t="s">
        <v>1494</v>
      </c>
    </row>
    <row r="109" spans="1:1" ht="17" x14ac:dyDescent="0.35">
      <c r="A109" s="115" t="s">
        <v>1495</v>
      </c>
    </row>
    <row r="110" spans="1:1" ht="17" x14ac:dyDescent="0.35">
      <c r="A110" s="115" t="s">
        <v>1496</v>
      </c>
    </row>
    <row r="111" spans="1:1" ht="17" x14ac:dyDescent="0.35">
      <c r="A111" s="115" t="s">
        <v>1497</v>
      </c>
    </row>
    <row r="112" spans="1:1" ht="17" x14ac:dyDescent="0.35">
      <c r="A112" s="120" t="s">
        <v>1498</v>
      </c>
    </row>
    <row r="113" spans="1:1" ht="17" x14ac:dyDescent="0.35">
      <c r="A113" s="115" t="s">
        <v>1499</v>
      </c>
    </row>
    <row r="114" spans="1:1" ht="17" x14ac:dyDescent="0.35">
      <c r="A114" s="112" t="s">
        <v>1500</v>
      </c>
    </row>
    <row r="115" spans="1:1" ht="17" x14ac:dyDescent="0.35">
      <c r="A115" s="115" t="s">
        <v>1501</v>
      </c>
    </row>
    <row r="116" spans="1:1" ht="17" x14ac:dyDescent="0.35">
      <c r="A116" s="115" t="s">
        <v>1502</v>
      </c>
    </row>
    <row r="117" spans="1:1" ht="17" x14ac:dyDescent="0.35">
      <c r="A117" s="112" t="s">
        <v>1503</v>
      </c>
    </row>
    <row r="118" spans="1:1" ht="17" x14ac:dyDescent="0.35">
      <c r="A118" s="115" t="s">
        <v>1504</v>
      </c>
    </row>
    <row r="119" spans="1:1" ht="17" x14ac:dyDescent="0.35">
      <c r="A119" s="115" t="s">
        <v>1505</v>
      </c>
    </row>
    <row r="120" spans="1:1" ht="17" x14ac:dyDescent="0.35">
      <c r="A120" s="115" t="s">
        <v>1506</v>
      </c>
    </row>
    <row r="121" spans="1:1" ht="17" x14ac:dyDescent="0.35">
      <c r="A121" s="120" t="s">
        <v>1507</v>
      </c>
    </row>
    <row r="122" spans="1:1" ht="17" x14ac:dyDescent="0.35">
      <c r="A122" s="112" t="s">
        <v>1508</v>
      </c>
    </row>
    <row r="123" spans="1:1" ht="17" x14ac:dyDescent="0.35">
      <c r="A123" s="112" t="s">
        <v>1509</v>
      </c>
    </row>
    <row r="124" spans="1:1" ht="17" x14ac:dyDescent="0.35">
      <c r="A124" s="115" t="s">
        <v>1510</v>
      </c>
    </row>
    <row r="125" spans="1:1" ht="17" x14ac:dyDescent="0.35">
      <c r="A125" s="115" t="s">
        <v>1511</v>
      </c>
    </row>
    <row r="126" spans="1:1" ht="17" x14ac:dyDescent="0.35">
      <c r="A126" s="115" t="s">
        <v>1512</v>
      </c>
    </row>
    <row r="127" spans="1:1" ht="17" x14ac:dyDescent="0.35">
      <c r="A127" s="115" t="s">
        <v>1513</v>
      </c>
    </row>
    <row r="128" spans="1:1" ht="17" x14ac:dyDescent="0.35">
      <c r="A128" s="115" t="s">
        <v>1514</v>
      </c>
    </row>
    <row r="129" spans="1:1" ht="17" x14ac:dyDescent="0.35">
      <c r="A129" s="120" t="s">
        <v>1515</v>
      </c>
    </row>
    <row r="130" spans="1:1" ht="34" x14ac:dyDescent="0.35">
      <c r="A130" s="115" t="s">
        <v>1516</v>
      </c>
    </row>
    <row r="131" spans="1:1" ht="68" x14ac:dyDescent="0.35">
      <c r="A131" s="115" t="s">
        <v>1517</v>
      </c>
    </row>
    <row r="132" spans="1:1" ht="34" x14ac:dyDescent="0.35">
      <c r="A132" s="115" t="s">
        <v>1518</v>
      </c>
    </row>
    <row r="133" spans="1:1" ht="17" x14ac:dyDescent="0.35">
      <c r="A133" s="120" t="s">
        <v>1519</v>
      </c>
    </row>
    <row r="134" spans="1:1" ht="34" x14ac:dyDescent="0.35">
      <c r="A134" s="112" t="s">
        <v>1520</v>
      </c>
    </row>
    <row r="135" spans="1:1" ht="17" x14ac:dyDescent="0.35">
      <c r="A135" s="112"/>
    </row>
    <row r="136" spans="1:1" ht="18.5" x14ac:dyDescent="0.35">
      <c r="A136" s="113" t="s">
        <v>1521</v>
      </c>
    </row>
    <row r="137" spans="1:1" ht="17" x14ac:dyDescent="0.35">
      <c r="A137" s="115" t="s">
        <v>1522</v>
      </c>
    </row>
    <row r="138" spans="1:1" ht="34" x14ac:dyDescent="0.35">
      <c r="A138" s="117" t="s">
        <v>1523</v>
      </c>
    </row>
    <row r="139" spans="1:1" ht="34" x14ac:dyDescent="0.35">
      <c r="A139" s="117" t="s">
        <v>1524</v>
      </c>
    </row>
    <row r="140" spans="1:1" ht="17" x14ac:dyDescent="0.35">
      <c r="A140" s="116" t="s">
        <v>1525</v>
      </c>
    </row>
    <row r="141" spans="1:1" ht="17" x14ac:dyDescent="0.35">
      <c r="A141" s="121" t="s">
        <v>1526</v>
      </c>
    </row>
    <row r="142" spans="1:1" ht="34" x14ac:dyDescent="0.4">
      <c r="A142" s="118" t="s">
        <v>1527</v>
      </c>
    </row>
    <row r="143" spans="1:1" ht="17" x14ac:dyDescent="0.35">
      <c r="A143" s="117" t="s">
        <v>1528</v>
      </c>
    </row>
    <row r="144" spans="1:1" ht="17" x14ac:dyDescent="0.35">
      <c r="A144" s="117" t="s">
        <v>1529</v>
      </c>
    </row>
    <row r="145" spans="1:1" ht="17" x14ac:dyDescent="0.35">
      <c r="A145" s="121" t="s">
        <v>1530</v>
      </c>
    </row>
    <row r="146" spans="1:1" ht="17" x14ac:dyDescent="0.35">
      <c r="A146" s="116" t="s">
        <v>1531</v>
      </c>
    </row>
    <row r="147" spans="1:1" ht="17" x14ac:dyDescent="0.35">
      <c r="A147" s="121" t="s">
        <v>1532</v>
      </c>
    </row>
    <row r="148" spans="1:1" ht="17" x14ac:dyDescent="0.35">
      <c r="A148" s="117" t="s">
        <v>1533</v>
      </c>
    </row>
    <row r="149" spans="1:1" ht="17" x14ac:dyDescent="0.35">
      <c r="A149" s="117" t="s">
        <v>1534</v>
      </c>
    </row>
    <row r="150" spans="1:1" ht="17" x14ac:dyDescent="0.35">
      <c r="A150" s="117" t="s">
        <v>1535</v>
      </c>
    </row>
    <row r="151" spans="1:1" ht="34" x14ac:dyDescent="0.35">
      <c r="A151" s="121" t="s">
        <v>1536</v>
      </c>
    </row>
    <row r="152" spans="1:1" ht="17" x14ac:dyDescent="0.35">
      <c r="A152" s="116" t="s">
        <v>1537</v>
      </c>
    </row>
    <row r="153" spans="1:1" ht="17" x14ac:dyDescent="0.35">
      <c r="A153" s="117" t="s">
        <v>1538</v>
      </c>
    </row>
    <row r="154" spans="1:1" ht="17" x14ac:dyDescent="0.35">
      <c r="A154" s="117" t="s">
        <v>1539</v>
      </c>
    </row>
    <row r="155" spans="1:1" ht="17" x14ac:dyDescent="0.35">
      <c r="A155" s="117" t="s">
        <v>1540</v>
      </c>
    </row>
    <row r="156" spans="1:1" ht="17" x14ac:dyDescent="0.35">
      <c r="A156" s="117" t="s">
        <v>1541</v>
      </c>
    </row>
    <row r="157" spans="1:1" ht="34" x14ac:dyDescent="0.35">
      <c r="A157" s="117" t="s">
        <v>1542</v>
      </c>
    </row>
    <row r="158" spans="1:1" ht="34" x14ac:dyDescent="0.35">
      <c r="A158" s="117" t="s">
        <v>1543</v>
      </c>
    </row>
    <row r="159" spans="1:1" ht="17" x14ac:dyDescent="0.35">
      <c r="A159" s="116" t="s">
        <v>1544</v>
      </c>
    </row>
    <row r="160" spans="1:1" ht="34" x14ac:dyDescent="0.35">
      <c r="A160" s="117" t="s">
        <v>1545</v>
      </c>
    </row>
    <row r="161" spans="1:1" ht="34" x14ac:dyDescent="0.35">
      <c r="A161" s="117" t="s">
        <v>1546</v>
      </c>
    </row>
    <row r="162" spans="1:1" ht="17" x14ac:dyDescent="0.35">
      <c r="A162" s="117" t="s">
        <v>1547</v>
      </c>
    </row>
    <row r="163" spans="1:1" ht="17" x14ac:dyDescent="0.35">
      <c r="A163" s="116" t="s">
        <v>1548</v>
      </c>
    </row>
    <row r="164" spans="1:1" ht="34" x14ac:dyDescent="0.4">
      <c r="A164" s="123" t="s">
        <v>1563</v>
      </c>
    </row>
    <row r="165" spans="1:1" ht="34" x14ac:dyDescent="0.35">
      <c r="A165" s="117" t="s">
        <v>1549</v>
      </c>
    </row>
    <row r="166" spans="1:1" ht="17" x14ac:dyDescent="0.35">
      <c r="A166" s="116" t="s">
        <v>1550</v>
      </c>
    </row>
    <row r="167" spans="1:1" ht="17" x14ac:dyDescent="0.35">
      <c r="A167" s="117" t="s">
        <v>1551</v>
      </c>
    </row>
    <row r="168" spans="1:1" ht="17" x14ac:dyDescent="0.35">
      <c r="A168" s="116" t="s">
        <v>1552</v>
      </c>
    </row>
    <row r="169" spans="1:1" ht="17" x14ac:dyDescent="0.4">
      <c r="A169" s="118" t="s">
        <v>1553</v>
      </c>
    </row>
    <row r="170" spans="1:1" ht="17" x14ac:dyDescent="0.4">
      <c r="A170" s="118"/>
    </row>
    <row r="171" spans="1:1" ht="17" x14ac:dyDescent="0.4">
      <c r="A171" s="118"/>
    </row>
    <row r="172" spans="1:1" ht="17" x14ac:dyDescent="0.4">
      <c r="A172" s="118"/>
    </row>
    <row r="173" spans="1:1" ht="17" x14ac:dyDescent="0.4">
      <c r="A173" s="118"/>
    </row>
    <row r="174" spans="1:1" ht="17" x14ac:dyDescent="0.4">
      <c r="A174" s="118"/>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defaultRowHeight="14.5" x14ac:dyDescent="0.35"/>
  <cols>
    <col min="1" max="1" width="4.7265625" style="46" customWidth="1"/>
    <col min="2" max="2" width="16.81640625" style="25" bestFit="1" customWidth="1"/>
    <col min="3" max="3" width="162.453125" style="26" customWidth="1"/>
    <col min="4" max="31" width="9.1796875" style="22" customWidth="1"/>
    <col min="247" max="247" width="4.7265625" customWidth="1"/>
    <col min="248" max="248" width="16.81640625" bestFit="1" customWidth="1"/>
    <col min="249" max="249" width="127.54296875" customWidth="1"/>
    <col min="250" max="250" width="46.7265625" customWidth="1"/>
    <col min="251" max="287" width="9.1796875" customWidth="1"/>
    <col min="503" max="503" width="4.7265625" customWidth="1"/>
    <col min="504" max="504" width="16.81640625" bestFit="1" customWidth="1"/>
    <col min="505" max="505" width="127.54296875" customWidth="1"/>
    <col min="506" max="506" width="46.7265625" customWidth="1"/>
    <col min="507" max="543" width="9.1796875" customWidth="1"/>
    <col min="759" max="759" width="4.7265625" customWidth="1"/>
    <col min="760" max="760" width="16.81640625" bestFit="1" customWidth="1"/>
    <col min="761" max="761" width="127.54296875" customWidth="1"/>
    <col min="762" max="762" width="46.7265625" customWidth="1"/>
    <col min="763" max="799" width="9.1796875" customWidth="1"/>
    <col min="1015" max="1015" width="4.7265625" customWidth="1"/>
    <col min="1016" max="1016" width="16.81640625" bestFit="1" customWidth="1"/>
    <col min="1017" max="1017" width="127.54296875" customWidth="1"/>
    <col min="1018" max="1018" width="46.7265625" customWidth="1"/>
    <col min="1019" max="1055" width="9.1796875" customWidth="1"/>
    <col min="1271" max="1271" width="4.7265625" customWidth="1"/>
    <col min="1272" max="1272" width="16.81640625" bestFit="1" customWidth="1"/>
    <col min="1273" max="1273" width="127.54296875" customWidth="1"/>
    <col min="1274" max="1274" width="46.7265625" customWidth="1"/>
    <col min="1275" max="1311" width="9.1796875" customWidth="1"/>
    <col min="1527" max="1527" width="4.7265625" customWidth="1"/>
    <col min="1528" max="1528" width="16.81640625" bestFit="1" customWidth="1"/>
    <col min="1529" max="1529" width="127.54296875" customWidth="1"/>
    <col min="1530" max="1530" width="46.7265625" customWidth="1"/>
    <col min="1531" max="1567" width="9.1796875" customWidth="1"/>
    <col min="1783" max="1783" width="4.7265625" customWidth="1"/>
    <col min="1784" max="1784" width="16.81640625" bestFit="1" customWidth="1"/>
    <col min="1785" max="1785" width="127.54296875" customWidth="1"/>
    <col min="1786" max="1786" width="46.7265625" customWidth="1"/>
    <col min="1787" max="1823" width="9.1796875" customWidth="1"/>
    <col min="2039" max="2039" width="4.7265625" customWidth="1"/>
    <col min="2040" max="2040" width="16.81640625" bestFit="1" customWidth="1"/>
    <col min="2041" max="2041" width="127.54296875" customWidth="1"/>
    <col min="2042" max="2042" width="46.7265625" customWidth="1"/>
    <col min="2043" max="2079" width="9.1796875" customWidth="1"/>
    <col min="2295" max="2295" width="4.7265625" customWidth="1"/>
    <col min="2296" max="2296" width="16.81640625" bestFit="1" customWidth="1"/>
    <col min="2297" max="2297" width="127.54296875" customWidth="1"/>
    <col min="2298" max="2298" width="46.7265625" customWidth="1"/>
    <col min="2299" max="2335" width="9.1796875" customWidth="1"/>
    <col min="2551" max="2551" width="4.7265625" customWidth="1"/>
    <col min="2552" max="2552" width="16.81640625" bestFit="1" customWidth="1"/>
    <col min="2553" max="2553" width="127.54296875" customWidth="1"/>
    <col min="2554" max="2554" width="46.7265625" customWidth="1"/>
    <col min="2555" max="2591" width="9.1796875" customWidth="1"/>
    <col min="2807" max="2807" width="4.7265625" customWidth="1"/>
    <col min="2808" max="2808" width="16.81640625" bestFit="1" customWidth="1"/>
    <col min="2809" max="2809" width="127.54296875" customWidth="1"/>
    <col min="2810" max="2810" width="46.7265625" customWidth="1"/>
    <col min="2811" max="2847" width="9.1796875" customWidth="1"/>
    <col min="3063" max="3063" width="4.7265625" customWidth="1"/>
    <col min="3064" max="3064" width="16.81640625" bestFit="1" customWidth="1"/>
    <col min="3065" max="3065" width="127.54296875" customWidth="1"/>
    <col min="3066" max="3066" width="46.7265625" customWidth="1"/>
    <col min="3067" max="3103" width="9.1796875" customWidth="1"/>
    <col min="3319" max="3319" width="4.7265625" customWidth="1"/>
    <col min="3320" max="3320" width="16.81640625" bestFit="1" customWidth="1"/>
    <col min="3321" max="3321" width="127.54296875" customWidth="1"/>
    <col min="3322" max="3322" width="46.7265625" customWidth="1"/>
    <col min="3323" max="3359" width="9.1796875" customWidth="1"/>
    <col min="3575" max="3575" width="4.7265625" customWidth="1"/>
    <col min="3576" max="3576" width="16.81640625" bestFit="1" customWidth="1"/>
    <col min="3577" max="3577" width="127.54296875" customWidth="1"/>
    <col min="3578" max="3578" width="46.7265625" customWidth="1"/>
    <col min="3579" max="3615" width="9.1796875" customWidth="1"/>
    <col min="3831" max="3831" width="4.7265625" customWidth="1"/>
    <col min="3832" max="3832" width="16.81640625" bestFit="1" customWidth="1"/>
    <col min="3833" max="3833" width="127.54296875" customWidth="1"/>
    <col min="3834" max="3834" width="46.7265625" customWidth="1"/>
    <col min="3835" max="3871" width="9.1796875" customWidth="1"/>
    <col min="4087" max="4087" width="4.7265625" customWidth="1"/>
    <col min="4088" max="4088" width="16.81640625" bestFit="1" customWidth="1"/>
    <col min="4089" max="4089" width="127.54296875" customWidth="1"/>
    <col min="4090" max="4090" width="46.7265625" customWidth="1"/>
    <col min="4091" max="4127" width="9.1796875" customWidth="1"/>
    <col min="4343" max="4343" width="4.7265625" customWidth="1"/>
    <col min="4344" max="4344" width="16.81640625" bestFit="1" customWidth="1"/>
    <col min="4345" max="4345" width="127.54296875" customWidth="1"/>
    <col min="4346" max="4346" width="46.7265625" customWidth="1"/>
    <col min="4347" max="4383" width="9.1796875" customWidth="1"/>
    <col min="4599" max="4599" width="4.7265625" customWidth="1"/>
    <col min="4600" max="4600" width="16.81640625" bestFit="1" customWidth="1"/>
    <col min="4601" max="4601" width="127.54296875" customWidth="1"/>
    <col min="4602" max="4602" width="46.7265625" customWidth="1"/>
    <col min="4603" max="4639" width="9.1796875" customWidth="1"/>
    <col min="4855" max="4855" width="4.7265625" customWidth="1"/>
    <col min="4856" max="4856" width="16.81640625" bestFit="1" customWidth="1"/>
    <col min="4857" max="4857" width="127.54296875" customWidth="1"/>
    <col min="4858" max="4858" width="46.7265625" customWidth="1"/>
    <col min="4859" max="4895" width="9.1796875" customWidth="1"/>
    <col min="5111" max="5111" width="4.7265625" customWidth="1"/>
    <col min="5112" max="5112" width="16.81640625" bestFit="1" customWidth="1"/>
    <col min="5113" max="5113" width="127.54296875" customWidth="1"/>
    <col min="5114" max="5114" width="46.7265625" customWidth="1"/>
    <col min="5115" max="5151" width="9.1796875" customWidth="1"/>
    <col min="5367" max="5367" width="4.7265625" customWidth="1"/>
    <col min="5368" max="5368" width="16.81640625" bestFit="1" customWidth="1"/>
    <col min="5369" max="5369" width="127.54296875" customWidth="1"/>
    <col min="5370" max="5370" width="46.7265625" customWidth="1"/>
    <col min="5371" max="5407" width="9.1796875" customWidth="1"/>
    <col min="5623" max="5623" width="4.7265625" customWidth="1"/>
    <col min="5624" max="5624" width="16.81640625" bestFit="1" customWidth="1"/>
    <col min="5625" max="5625" width="127.54296875" customWidth="1"/>
    <col min="5626" max="5626" width="46.7265625" customWidth="1"/>
    <col min="5627" max="5663" width="9.1796875" customWidth="1"/>
    <col min="5879" max="5879" width="4.7265625" customWidth="1"/>
    <col min="5880" max="5880" width="16.81640625" bestFit="1" customWidth="1"/>
    <col min="5881" max="5881" width="127.54296875" customWidth="1"/>
    <col min="5882" max="5882" width="46.7265625" customWidth="1"/>
    <col min="5883" max="5919" width="9.1796875" customWidth="1"/>
    <col min="6135" max="6135" width="4.7265625" customWidth="1"/>
    <col min="6136" max="6136" width="16.81640625" bestFit="1" customWidth="1"/>
    <col min="6137" max="6137" width="127.54296875" customWidth="1"/>
    <col min="6138" max="6138" width="46.7265625" customWidth="1"/>
    <col min="6139" max="6175" width="9.1796875" customWidth="1"/>
    <col min="6391" max="6391" width="4.7265625" customWidth="1"/>
    <col min="6392" max="6392" width="16.81640625" bestFit="1" customWidth="1"/>
    <col min="6393" max="6393" width="127.54296875" customWidth="1"/>
    <col min="6394" max="6394" width="46.7265625" customWidth="1"/>
    <col min="6395" max="6431" width="9.1796875" customWidth="1"/>
    <col min="6647" max="6647" width="4.7265625" customWidth="1"/>
    <col min="6648" max="6648" width="16.81640625" bestFit="1" customWidth="1"/>
    <col min="6649" max="6649" width="127.54296875" customWidth="1"/>
    <col min="6650" max="6650" width="46.7265625" customWidth="1"/>
    <col min="6651" max="6687" width="9.1796875" customWidth="1"/>
    <col min="6903" max="6903" width="4.7265625" customWidth="1"/>
    <col min="6904" max="6904" width="16.81640625" bestFit="1" customWidth="1"/>
    <col min="6905" max="6905" width="127.54296875" customWidth="1"/>
    <col min="6906" max="6906" width="46.7265625" customWidth="1"/>
    <col min="6907" max="6943" width="9.1796875" customWidth="1"/>
    <col min="7159" max="7159" width="4.7265625" customWidth="1"/>
    <col min="7160" max="7160" width="16.81640625" bestFit="1" customWidth="1"/>
    <col min="7161" max="7161" width="127.54296875" customWidth="1"/>
    <col min="7162" max="7162" width="46.7265625" customWidth="1"/>
    <col min="7163" max="7199" width="9.1796875" customWidth="1"/>
    <col min="7415" max="7415" width="4.7265625" customWidth="1"/>
    <col min="7416" max="7416" width="16.81640625" bestFit="1" customWidth="1"/>
    <col min="7417" max="7417" width="127.54296875" customWidth="1"/>
    <col min="7418" max="7418" width="46.7265625" customWidth="1"/>
    <col min="7419" max="7455" width="9.1796875" customWidth="1"/>
    <col min="7671" max="7671" width="4.7265625" customWidth="1"/>
    <col min="7672" max="7672" width="16.81640625" bestFit="1" customWidth="1"/>
    <col min="7673" max="7673" width="127.54296875" customWidth="1"/>
    <col min="7674" max="7674" width="46.7265625" customWidth="1"/>
    <col min="7675" max="7711" width="9.1796875" customWidth="1"/>
    <col min="7927" max="7927" width="4.7265625" customWidth="1"/>
    <col min="7928" max="7928" width="16.81640625" bestFit="1" customWidth="1"/>
    <col min="7929" max="7929" width="127.54296875" customWidth="1"/>
    <col min="7930" max="7930" width="46.7265625" customWidth="1"/>
    <col min="7931" max="7967" width="9.1796875" customWidth="1"/>
    <col min="8183" max="8183" width="4.7265625" customWidth="1"/>
    <col min="8184" max="8184" width="16.81640625" bestFit="1" customWidth="1"/>
    <col min="8185" max="8185" width="127.54296875" customWidth="1"/>
    <col min="8186" max="8186" width="46.7265625" customWidth="1"/>
    <col min="8187" max="8223" width="9.1796875" customWidth="1"/>
    <col min="8439" max="8439" width="4.7265625" customWidth="1"/>
    <col min="8440" max="8440" width="16.81640625" bestFit="1" customWidth="1"/>
    <col min="8441" max="8441" width="127.54296875" customWidth="1"/>
    <col min="8442" max="8442" width="46.7265625" customWidth="1"/>
    <col min="8443" max="8479" width="9.1796875" customWidth="1"/>
    <col min="8695" max="8695" width="4.7265625" customWidth="1"/>
    <col min="8696" max="8696" width="16.81640625" bestFit="1" customWidth="1"/>
    <col min="8697" max="8697" width="127.54296875" customWidth="1"/>
    <col min="8698" max="8698" width="46.7265625" customWidth="1"/>
    <col min="8699" max="8735" width="9.1796875" customWidth="1"/>
    <col min="8951" max="8951" width="4.7265625" customWidth="1"/>
    <col min="8952" max="8952" width="16.81640625" bestFit="1" customWidth="1"/>
    <col min="8953" max="8953" width="127.54296875" customWidth="1"/>
    <col min="8954" max="8954" width="46.7265625" customWidth="1"/>
    <col min="8955" max="8991" width="9.1796875" customWidth="1"/>
    <col min="9207" max="9207" width="4.7265625" customWidth="1"/>
    <col min="9208" max="9208" width="16.81640625" bestFit="1" customWidth="1"/>
    <col min="9209" max="9209" width="127.54296875" customWidth="1"/>
    <col min="9210" max="9210" width="46.7265625" customWidth="1"/>
    <col min="9211" max="9247" width="9.1796875" customWidth="1"/>
    <col min="9463" max="9463" width="4.7265625" customWidth="1"/>
    <col min="9464" max="9464" width="16.81640625" bestFit="1" customWidth="1"/>
    <col min="9465" max="9465" width="127.54296875" customWidth="1"/>
    <col min="9466" max="9466" width="46.7265625" customWidth="1"/>
    <col min="9467" max="9503" width="9.1796875" customWidth="1"/>
    <col min="9719" max="9719" width="4.7265625" customWidth="1"/>
    <col min="9720" max="9720" width="16.81640625" bestFit="1" customWidth="1"/>
    <col min="9721" max="9721" width="127.54296875" customWidth="1"/>
    <col min="9722" max="9722" width="46.7265625" customWidth="1"/>
    <col min="9723" max="9759" width="9.1796875" customWidth="1"/>
    <col min="9975" max="9975" width="4.7265625" customWidth="1"/>
    <col min="9976" max="9976" width="16.81640625" bestFit="1" customWidth="1"/>
    <col min="9977" max="9977" width="127.54296875" customWidth="1"/>
    <col min="9978" max="9978" width="46.7265625" customWidth="1"/>
    <col min="9979" max="10015" width="9.1796875" customWidth="1"/>
    <col min="10231" max="10231" width="4.7265625" customWidth="1"/>
    <col min="10232" max="10232" width="16.81640625" bestFit="1" customWidth="1"/>
    <col min="10233" max="10233" width="127.54296875" customWidth="1"/>
    <col min="10234" max="10234" width="46.7265625" customWidth="1"/>
    <col min="10235" max="10271" width="9.1796875" customWidth="1"/>
    <col min="10487" max="10487" width="4.7265625" customWidth="1"/>
    <col min="10488" max="10488" width="16.81640625" bestFit="1" customWidth="1"/>
    <col min="10489" max="10489" width="127.54296875" customWidth="1"/>
    <col min="10490" max="10490" width="46.7265625" customWidth="1"/>
    <col min="10491" max="10527" width="9.1796875" customWidth="1"/>
    <col min="10743" max="10743" width="4.7265625" customWidth="1"/>
    <col min="10744" max="10744" width="16.81640625" bestFit="1" customWidth="1"/>
    <col min="10745" max="10745" width="127.54296875" customWidth="1"/>
    <col min="10746" max="10746" width="46.7265625" customWidth="1"/>
    <col min="10747" max="10783" width="9.1796875" customWidth="1"/>
    <col min="10999" max="10999" width="4.7265625" customWidth="1"/>
    <col min="11000" max="11000" width="16.81640625" bestFit="1" customWidth="1"/>
    <col min="11001" max="11001" width="127.54296875" customWidth="1"/>
    <col min="11002" max="11002" width="46.7265625" customWidth="1"/>
    <col min="11003" max="11039" width="9.1796875" customWidth="1"/>
    <col min="11255" max="11255" width="4.7265625" customWidth="1"/>
    <col min="11256" max="11256" width="16.81640625" bestFit="1" customWidth="1"/>
    <col min="11257" max="11257" width="127.54296875" customWidth="1"/>
    <col min="11258" max="11258" width="46.7265625" customWidth="1"/>
    <col min="11259" max="11295" width="9.1796875" customWidth="1"/>
    <col min="11511" max="11511" width="4.7265625" customWidth="1"/>
    <col min="11512" max="11512" width="16.81640625" bestFit="1" customWidth="1"/>
    <col min="11513" max="11513" width="127.54296875" customWidth="1"/>
    <col min="11514" max="11514" width="46.7265625" customWidth="1"/>
    <col min="11515" max="11551" width="9.1796875" customWidth="1"/>
    <col min="11767" max="11767" width="4.7265625" customWidth="1"/>
    <col min="11768" max="11768" width="16.81640625" bestFit="1" customWidth="1"/>
    <col min="11769" max="11769" width="127.54296875" customWidth="1"/>
    <col min="11770" max="11770" width="46.7265625" customWidth="1"/>
    <col min="11771" max="11807" width="9.1796875" customWidth="1"/>
    <col min="12023" max="12023" width="4.7265625" customWidth="1"/>
    <col min="12024" max="12024" width="16.81640625" bestFit="1" customWidth="1"/>
    <col min="12025" max="12025" width="127.54296875" customWidth="1"/>
    <col min="12026" max="12026" width="46.7265625" customWidth="1"/>
    <col min="12027" max="12063" width="9.1796875" customWidth="1"/>
    <col min="12279" max="12279" width="4.7265625" customWidth="1"/>
    <col min="12280" max="12280" width="16.81640625" bestFit="1" customWidth="1"/>
    <col min="12281" max="12281" width="127.54296875" customWidth="1"/>
    <col min="12282" max="12282" width="46.7265625" customWidth="1"/>
    <col min="12283" max="12319" width="9.1796875" customWidth="1"/>
    <col min="12535" max="12535" width="4.7265625" customWidth="1"/>
    <col min="12536" max="12536" width="16.81640625" bestFit="1" customWidth="1"/>
    <col min="12537" max="12537" width="127.54296875" customWidth="1"/>
    <col min="12538" max="12538" width="46.7265625" customWidth="1"/>
    <col min="12539" max="12575" width="9.1796875" customWidth="1"/>
    <col min="12791" max="12791" width="4.7265625" customWidth="1"/>
    <col min="12792" max="12792" width="16.81640625" bestFit="1" customWidth="1"/>
    <col min="12793" max="12793" width="127.54296875" customWidth="1"/>
    <col min="12794" max="12794" width="46.7265625" customWidth="1"/>
    <col min="12795" max="12831" width="9.1796875" customWidth="1"/>
    <col min="13047" max="13047" width="4.7265625" customWidth="1"/>
    <col min="13048" max="13048" width="16.81640625" bestFit="1" customWidth="1"/>
    <col min="13049" max="13049" width="127.54296875" customWidth="1"/>
    <col min="13050" max="13050" width="46.7265625" customWidth="1"/>
    <col min="13051" max="13087" width="9.1796875" customWidth="1"/>
    <col min="13303" max="13303" width="4.7265625" customWidth="1"/>
    <col min="13304" max="13304" width="16.81640625" bestFit="1" customWidth="1"/>
    <col min="13305" max="13305" width="127.54296875" customWidth="1"/>
    <col min="13306" max="13306" width="46.7265625" customWidth="1"/>
    <col min="13307" max="13343" width="9.1796875" customWidth="1"/>
    <col min="13559" max="13559" width="4.7265625" customWidth="1"/>
    <col min="13560" max="13560" width="16.81640625" bestFit="1" customWidth="1"/>
    <col min="13561" max="13561" width="127.54296875" customWidth="1"/>
    <col min="13562" max="13562" width="46.7265625" customWidth="1"/>
    <col min="13563" max="13599" width="9.1796875" customWidth="1"/>
    <col min="13815" max="13815" width="4.7265625" customWidth="1"/>
    <col min="13816" max="13816" width="16.81640625" bestFit="1" customWidth="1"/>
    <col min="13817" max="13817" width="127.54296875" customWidth="1"/>
    <col min="13818" max="13818" width="46.7265625" customWidth="1"/>
    <col min="13819" max="13855" width="9.1796875" customWidth="1"/>
    <col min="14071" max="14071" width="4.7265625" customWidth="1"/>
    <col min="14072" max="14072" width="16.81640625" bestFit="1" customWidth="1"/>
    <col min="14073" max="14073" width="127.54296875" customWidth="1"/>
    <col min="14074" max="14074" width="46.7265625" customWidth="1"/>
    <col min="14075" max="14111" width="9.1796875" customWidth="1"/>
    <col min="14327" max="14327" width="4.7265625" customWidth="1"/>
    <col min="14328" max="14328" width="16.81640625" bestFit="1" customWidth="1"/>
    <col min="14329" max="14329" width="127.54296875" customWidth="1"/>
    <col min="14330" max="14330" width="46.7265625" customWidth="1"/>
    <col min="14331" max="14367" width="9.1796875" customWidth="1"/>
    <col min="14583" max="14583" width="4.7265625" customWidth="1"/>
    <col min="14584" max="14584" width="16.81640625" bestFit="1" customWidth="1"/>
    <col min="14585" max="14585" width="127.54296875" customWidth="1"/>
    <col min="14586" max="14586" width="46.7265625" customWidth="1"/>
    <col min="14587" max="14623" width="9.1796875" customWidth="1"/>
    <col min="14839" max="14839" width="4.7265625" customWidth="1"/>
    <col min="14840" max="14840" width="16.81640625" bestFit="1" customWidth="1"/>
    <col min="14841" max="14841" width="127.54296875" customWidth="1"/>
    <col min="14842" max="14842" width="46.7265625" customWidth="1"/>
    <col min="14843" max="14879" width="9.1796875" customWidth="1"/>
    <col min="15095" max="15095" width="4.7265625" customWidth="1"/>
    <col min="15096" max="15096" width="16.81640625" bestFit="1" customWidth="1"/>
    <col min="15097" max="15097" width="127.54296875" customWidth="1"/>
    <col min="15098" max="15098" width="46.7265625" customWidth="1"/>
    <col min="15099" max="15135" width="9.1796875" customWidth="1"/>
    <col min="15351" max="15351" width="4.7265625" customWidth="1"/>
    <col min="15352" max="15352" width="16.81640625" bestFit="1" customWidth="1"/>
    <col min="15353" max="15353" width="127.54296875" customWidth="1"/>
    <col min="15354" max="15354" width="46.7265625" customWidth="1"/>
    <col min="15355" max="15391" width="9.1796875" customWidth="1"/>
    <col min="15607" max="15607" width="4.7265625" customWidth="1"/>
    <col min="15608" max="15608" width="16.81640625" bestFit="1" customWidth="1"/>
    <col min="15609" max="15609" width="127.54296875" customWidth="1"/>
    <col min="15610" max="15610" width="46.7265625" customWidth="1"/>
    <col min="15611" max="15647" width="9.1796875" customWidth="1"/>
    <col min="15863" max="15863" width="4.7265625" customWidth="1"/>
    <col min="15864" max="15864" width="16.81640625" bestFit="1" customWidth="1"/>
    <col min="15865" max="15865" width="127.54296875" customWidth="1"/>
    <col min="15866" max="15866" width="46.7265625" customWidth="1"/>
    <col min="15867" max="15903" width="9.1796875" customWidth="1"/>
    <col min="16119" max="16119" width="4.7265625" customWidth="1"/>
    <col min="16120" max="16120" width="16.81640625" bestFit="1" customWidth="1"/>
    <col min="16121" max="16121" width="127.54296875" customWidth="1"/>
    <col min="16122" max="16122" width="46.7265625" customWidth="1"/>
    <col min="16123" max="16159" width="9.1796875" customWidth="1"/>
  </cols>
  <sheetData>
    <row r="1" spans="1:31" ht="31" x14ac:dyDescent="0.7">
      <c r="A1" s="219" t="s">
        <v>24</v>
      </c>
      <c r="B1" s="220"/>
      <c r="C1" s="220"/>
    </row>
    <row r="2" spans="1:31" ht="31" x14ac:dyDescent="0.7">
      <c r="A2" s="23" t="s">
        <v>23</v>
      </c>
      <c r="B2" s="24"/>
      <c r="C2" s="24"/>
    </row>
    <row r="3" spans="1:31" x14ac:dyDescent="0.35">
      <c r="A3" s="20"/>
    </row>
    <row r="4" spans="1:31" s="31" customFormat="1" ht="18.5" x14ac:dyDescent="0.35">
      <c r="A4" s="27"/>
      <c r="B4" s="28"/>
      <c r="C4" s="29" t="s">
        <v>25</v>
      </c>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spans="1:31" s="36" customFormat="1" ht="18.5" x14ac:dyDescent="0.35">
      <c r="A5" s="32" t="s">
        <v>26</v>
      </c>
      <c r="B5" s="33"/>
      <c r="C5" s="34"/>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row>
    <row r="6" spans="1:31" ht="14.5" customHeight="1" x14ac:dyDescent="0.35">
      <c r="A6" s="37" t="s">
        <v>27</v>
      </c>
      <c r="B6" s="37"/>
      <c r="C6" s="38"/>
    </row>
    <row r="7" spans="1:31" ht="58" x14ac:dyDescent="0.35">
      <c r="A7" s="39"/>
      <c r="B7" s="40" t="s">
        <v>28</v>
      </c>
      <c r="C7" s="41" t="s">
        <v>29</v>
      </c>
    </row>
    <row r="8" spans="1:31" ht="14.5" customHeight="1" x14ac:dyDescent="0.35">
      <c r="A8" s="37" t="s">
        <v>30</v>
      </c>
      <c r="B8" s="37"/>
      <c r="C8" s="38"/>
    </row>
    <row r="9" spans="1:31" ht="23.25" customHeight="1" x14ac:dyDescent="0.35">
      <c r="A9" s="42"/>
      <c r="B9" s="40" t="s">
        <v>31</v>
      </c>
      <c r="C9" s="43" t="s">
        <v>1753</v>
      </c>
    </row>
    <row r="10" spans="1:31" ht="14.5" customHeight="1" x14ac:dyDescent="0.35">
      <c r="A10" s="37" t="s">
        <v>32</v>
      </c>
      <c r="B10" s="37"/>
      <c r="C10" s="38"/>
    </row>
    <row r="11" spans="1:31" ht="23.25" customHeight="1" x14ac:dyDescent="0.35">
      <c r="A11" s="42"/>
      <c r="B11" s="40" t="s">
        <v>33</v>
      </c>
      <c r="C11" s="43" t="s">
        <v>34</v>
      </c>
    </row>
    <row r="12" spans="1:31" ht="14.5" customHeight="1" x14ac:dyDescent="0.35">
      <c r="A12" s="37" t="s">
        <v>35</v>
      </c>
      <c r="B12" s="37"/>
      <c r="C12" s="38"/>
    </row>
    <row r="13" spans="1:31" x14ac:dyDescent="0.35">
      <c r="A13" s="39"/>
      <c r="B13" s="40" t="s">
        <v>36</v>
      </c>
      <c r="C13" s="41" t="s">
        <v>37</v>
      </c>
    </row>
    <row r="14" spans="1:31" ht="14.5" customHeight="1" x14ac:dyDescent="0.35">
      <c r="A14" s="37" t="s">
        <v>38</v>
      </c>
      <c r="B14" s="37"/>
      <c r="C14" s="38"/>
    </row>
    <row r="15" spans="1:31" ht="38.25" customHeight="1" x14ac:dyDescent="0.35">
      <c r="A15" s="39"/>
      <c r="B15" s="40" t="s">
        <v>39</v>
      </c>
      <c r="C15" s="43" t="s">
        <v>40</v>
      </c>
    </row>
    <row r="16" spans="1:31" ht="14.5" customHeight="1" x14ac:dyDescent="0.35">
      <c r="A16" s="37" t="s">
        <v>41</v>
      </c>
      <c r="B16" s="37"/>
      <c r="C16" s="38"/>
    </row>
    <row r="17" spans="1:31" ht="26.25" customHeight="1" x14ac:dyDescent="0.35">
      <c r="A17" s="39"/>
      <c r="B17" s="40" t="s">
        <v>42</v>
      </c>
      <c r="C17" s="43" t="s">
        <v>43</v>
      </c>
    </row>
    <row r="18" spans="1:31" ht="14.5" customHeight="1" x14ac:dyDescent="0.35">
      <c r="A18" s="37" t="s">
        <v>44</v>
      </c>
      <c r="B18" s="37"/>
      <c r="C18" s="38"/>
    </row>
    <row r="19" spans="1:31" ht="40.5" customHeight="1" x14ac:dyDescent="0.35">
      <c r="A19" s="39"/>
      <c r="B19" s="40" t="s">
        <v>45</v>
      </c>
      <c r="C19" s="41" t="s">
        <v>46</v>
      </c>
      <c r="D19" s="44"/>
    </row>
    <row r="20" spans="1:31" s="36" customFormat="1" ht="18.5" x14ac:dyDescent="0.35">
      <c r="A20" s="32" t="s">
        <v>47</v>
      </c>
      <c r="B20" s="33"/>
      <c r="C20" s="4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row>
    <row r="21" spans="1:31" ht="14.5" customHeight="1" x14ac:dyDescent="0.35">
      <c r="A21" s="37" t="s">
        <v>48</v>
      </c>
      <c r="B21" s="37"/>
      <c r="C21" s="38"/>
    </row>
    <row r="22" spans="1:31" ht="42.65" customHeight="1" x14ac:dyDescent="0.35">
      <c r="A22" s="42"/>
      <c r="B22" s="40" t="s">
        <v>49</v>
      </c>
      <c r="C22" s="41" t="s">
        <v>50</v>
      </c>
    </row>
    <row r="23" spans="1:31" ht="14.5" customHeight="1" x14ac:dyDescent="0.35">
      <c r="A23" s="37" t="s">
        <v>51</v>
      </c>
      <c r="B23" s="37"/>
      <c r="C23" s="38"/>
      <c r="D23" s="44"/>
    </row>
    <row r="24" spans="1:31" x14ac:dyDescent="0.35">
      <c r="A24" s="39"/>
      <c r="B24" s="40" t="s">
        <v>52</v>
      </c>
      <c r="C24" s="43" t="s">
        <v>53</v>
      </c>
      <c r="D24" s="44"/>
    </row>
    <row r="25" spans="1:31" ht="14.5" customHeight="1" x14ac:dyDescent="0.35">
      <c r="A25" s="187" t="s">
        <v>1760</v>
      </c>
      <c r="B25" s="37"/>
      <c r="C25" s="38"/>
      <c r="D25" s="44"/>
    </row>
    <row r="26" spans="1:31" ht="38.25" customHeight="1" x14ac:dyDescent="0.35">
      <c r="A26" s="39"/>
      <c r="B26" s="40" t="s">
        <v>54</v>
      </c>
      <c r="C26" s="43" t="s">
        <v>55</v>
      </c>
      <c r="D26" s="44"/>
    </row>
    <row r="27" spans="1:31" ht="14.5" customHeight="1" x14ac:dyDescent="0.35">
      <c r="A27" s="37" t="s">
        <v>56</v>
      </c>
      <c r="B27" s="37"/>
      <c r="C27" s="38"/>
    </row>
    <row r="28" spans="1:31" ht="34.5" customHeight="1" x14ac:dyDescent="0.35">
      <c r="A28" s="39"/>
      <c r="B28" s="40" t="s">
        <v>57</v>
      </c>
      <c r="C28" s="43" t="s">
        <v>58</v>
      </c>
    </row>
    <row r="29" spans="1:31" x14ac:dyDescent="0.35">
      <c r="A29" s="187" t="s">
        <v>1757</v>
      </c>
      <c r="B29" s="187"/>
      <c r="C29" s="188"/>
    </row>
    <row r="30" spans="1:31" ht="58" x14ac:dyDescent="0.35">
      <c r="A30" s="189"/>
      <c r="B30" s="190" t="s">
        <v>1755</v>
      </c>
      <c r="C30" s="43" t="s">
        <v>1754</v>
      </c>
    </row>
    <row r="31" spans="1:31" x14ac:dyDescent="0.35">
      <c r="A31" s="187" t="s">
        <v>1756</v>
      </c>
      <c r="B31" s="187"/>
      <c r="C31" s="188"/>
    </row>
    <row r="32" spans="1:31" ht="29" x14ac:dyDescent="0.35">
      <c r="A32" s="189"/>
      <c r="B32" s="190" t="s">
        <v>1758</v>
      </c>
      <c r="C32" s="43" t="s">
        <v>1759</v>
      </c>
    </row>
    <row r="33" spans="1:3" x14ac:dyDescent="0.35">
      <c r="A33" s="187" t="s">
        <v>1761</v>
      </c>
      <c r="B33" s="187"/>
      <c r="C33" s="188"/>
    </row>
    <row r="34" spans="1:3" x14ac:dyDescent="0.35">
      <c r="A34" s="189"/>
      <c r="B34" s="190" t="s">
        <v>1766</v>
      </c>
      <c r="C34" s="43" t="s">
        <v>1765</v>
      </c>
    </row>
    <row r="38" spans="1:3" x14ac:dyDescent="0.35">
      <c r="C38" s="19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51" customWidth="1"/>
    <col min="2" max="2" width="60.54296875" style="51" bestFit="1" customWidth="1"/>
    <col min="3" max="7" width="41" style="51" customWidth="1"/>
    <col min="8" max="8" width="7.26953125" style="51" customWidth="1"/>
    <col min="9" max="9" width="92" style="51" customWidth="1"/>
    <col min="10" max="11" width="47.7265625" style="51" customWidth="1"/>
    <col min="12" max="12" width="7.26953125" style="51" customWidth="1"/>
    <col min="13" max="13" width="25.7265625" style="51" customWidth="1"/>
    <col min="14" max="14" width="25.7265625" style="49" customWidth="1"/>
    <col min="15" max="16384" width="8.81640625" style="81"/>
  </cols>
  <sheetData>
    <row r="1" spans="1:13" ht="45" customHeight="1" x14ac:dyDescent="0.35">
      <c r="A1" s="221" t="s">
        <v>1708</v>
      </c>
      <c r="B1" s="221"/>
    </row>
    <row r="2" spans="1:13" ht="31" x14ac:dyDescent="0.35">
      <c r="A2" s="175" t="s">
        <v>1707</v>
      </c>
      <c r="B2" s="175"/>
      <c r="C2" s="49"/>
      <c r="D2" s="49"/>
      <c r="E2" s="49"/>
      <c r="F2" s="183" t="s">
        <v>1762</v>
      </c>
      <c r="G2" s="84"/>
      <c r="H2" s="49"/>
      <c r="I2" s="48"/>
      <c r="J2" s="49"/>
      <c r="K2" s="49"/>
      <c r="L2" s="49"/>
      <c r="M2" s="49"/>
    </row>
    <row r="3" spans="1:13" ht="15" thickBot="1" x14ac:dyDescent="0.4">
      <c r="A3" s="49"/>
      <c r="B3" s="50"/>
      <c r="C3" s="50"/>
      <c r="D3" s="49"/>
      <c r="E3" s="49"/>
      <c r="F3" s="49"/>
      <c r="G3" s="49"/>
      <c r="H3" s="49"/>
      <c r="L3" s="49"/>
      <c r="M3" s="49"/>
    </row>
    <row r="4" spans="1:13" ht="19" thickBot="1" x14ac:dyDescent="0.4">
      <c r="A4" s="52"/>
      <c r="B4" s="53" t="s">
        <v>59</v>
      </c>
      <c r="C4" s="54" t="s">
        <v>60</v>
      </c>
      <c r="D4" s="52"/>
      <c r="E4" s="52"/>
      <c r="F4" s="49"/>
      <c r="G4" s="49"/>
      <c r="H4" s="49"/>
      <c r="I4" s="62" t="s">
        <v>1700</v>
      </c>
      <c r="J4" s="108" t="s">
        <v>1375</v>
      </c>
      <c r="L4" s="49"/>
      <c r="M4" s="49"/>
    </row>
    <row r="5" spans="1:13" ht="15" thickBot="1" x14ac:dyDescent="0.4">
      <c r="H5" s="49"/>
      <c r="I5" s="128" t="s">
        <v>1377</v>
      </c>
      <c r="J5" s="51" t="s">
        <v>1378</v>
      </c>
      <c r="L5" s="49"/>
      <c r="M5" s="49"/>
    </row>
    <row r="6" spans="1:13" ht="18.5" x14ac:dyDescent="0.35">
      <c r="A6" s="55"/>
      <c r="B6" s="56" t="s">
        <v>1605</v>
      </c>
      <c r="C6" s="55"/>
      <c r="E6" s="57"/>
      <c r="F6" s="57"/>
      <c r="G6" s="57"/>
      <c r="H6" s="49"/>
      <c r="I6" s="128" t="s">
        <v>1380</v>
      </c>
      <c r="J6" s="51" t="s">
        <v>1381</v>
      </c>
      <c r="L6" s="49"/>
      <c r="M6" s="49"/>
    </row>
    <row r="7" spans="1:13" x14ac:dyDescent="0.35">
      <c r="B7" s="59" t="s">
        <v>1706</v>
      </c>
      <c r="H7" s="49"/>
      <c r="I7" s="128" t="s">
        <v>1383</v>
      </c>
      <c r="J7" s="51" t="s">
        <v>1384</v>
      </c>
      <c r="L7" s="49"/>
      <c r="M7" s="49"/>
    </row>
    <row r="8" spans="1:13" x14ac:dyDescent="0.35">
      <c r="B8" s="59" t="s">
        <v>1618</v>
      </c>
      <c r="H8" s="49"/>
      <c r="I8" s="128" t="s">
        <v>1698</v>
      </c>
      <c r="J8" s="51" t="s">
        <v>1699</v>
      </c>
      <c r="L8" s="49"/>
      <c r="M8" s="49"/>
    </row>
    <row r="9" spans="1:13" ht="15" thickBot="1" x14ac:dyDescent="0.4">
      <c r="B9" s="60" t="s">
        <v>1640</v>
      </c>
      <c r="H9" s="49"/>
      <c r="L9" s="49"/>
      <c r="M9" s="49"/>
    </row>
    <row r="10" spans="1:13" x14ac:dyDescent="0.35">
      <c r="B10" s="61"/>
      <c r="H10" s="49"/>
      <c r="I10" s="129" t="s">
        <v>1702</v>
      </c>
      <c r="L10" s="49"/>
      <c r="M10" s="49"/>
    </row>
    <row r="11" spans="1:13" x14ac:dyDescent="0.35">
      <c r="B11" s="61"/>
      <c r="H11" s="49"/>
      <c r="I11" s="129" t="s">
        <v>1704</v>
      </c>
      <c r="L11" s="49"/>
      <c r="M11" s="49"/>
    </row>
    <row r="12" spans="1:13" ht="37" x14ac:dyDescent="0.35">
      <c r="A12" s="62" t="s">
        <v>69</v>
      </c>
      <c r="B12" s="62" t="s">
        <v>1689</v>
      </c>
      <c r="C12" s="63"/>
      <c r="D12" s="63"/>
      <c r="E12" s="63"/>
      <c r="F12" s="63"/>
      <c r="G12" s="63"/>
      <c r="H12" s="49"/>
      <c r="L12" s="49"/>
      <c r="M12" s="49"/>
    </row>
    <row r="13" spans="1:13" ht="15" customHeight="1" x14ac:dyDescent="0.35">
      <c r="A13" s="70"/>
      <c r="B13" s="71" t="s">
        <v>1617</v>
      </c>
      <c r="C13" s="70" t="s">
        <v>1688</v>
      </c>
      <c r="D13" s="70" t="s">
        <v>1701</v>
      </c>
      <c r="E13" s="72"/>
      <c r="F13" s="73"/>
      <c r="G13" s="73"/>
      <c r="H13" s="49"/>
      <c r="L13" s="49"/>
      <c r="M13" s="49"/>
    </row>
    <row r="14" spans="1:13" x14ac:dyDescent="0.35">
      <c r="A14" s="51" t="s">
        <v>1606</v>
      </c>
      <c r="B14" s="68" t="s">
        <v>1571</v>
      </c>
      <c r="C14" s="125" t="s">
        <v>1682</v>
      </c>
      <c r="D14" s="125" t="s">
        <v>1682</v>
      </c>
      <c r="E14" s="57"/>
      <c r="F14" s="57"/>
      <c r="G14" s="57"/>
      <c r="H14" s="49"/>
      <c r="L14" s="49"/>
      <c r="M14" s="49"/>
    </row>
    <row r="15" spans="1:13" x14ac:dyDescent="0.35">
      <c r="A15" s="51" t="s">
        <v>1607</v>
      </c>
      <c r="B15" s="68" t="s">
        <v>469</v>
      </c>
      <c r="C15" s="51" t="s">
        <v>71</v>
      </c>
      <c r="D15" s="51" t="s">
        <v>71</v>
      </c>
      <c r="E15" s="57"/>
      <c r="F15" s="57"/>
      <c r="G15" s="57"/>
      <c r="H15" s="49"/>
      <c r="L15" s="49"/>
      <c r="M15" s="49"/>
    </row>
    <row r="16" spans="1:13" x14ac:dyDescent="0.35">
      <c r="A16" s="51" t="s">
        <v>1608</v>
      </c>
      <c r="B16" s="68" t="s">
        <v>1572</v>
      </c>
      <c r="C16" s="51" t="s">
        <v>71</v>
      </c>
      <c r="D16" s="51" t="s">
        <v>71</v>
      </c>
      <c r="E16" s="57"/>
      <c r="F16" s="57"/>
      <c r="G16" s="57"/>
      <c r="H16" s="49"/>
      <c r="L16" s="49"/>
      <c r="M16" s="49"/>
    </row>
    <row r="17" spans="1:13" x14ac:dyDescent="0.35">
      <c r="A17" s="51" t="s">
        <v>1609</v>
      </c>
      <c r="B17" s="68" t="s">
        <v>1573</v>
      </c>
      <c r="C17" s="51" t="s">
        <v>71</v>
      </c>
      <c r="D17" s="51" t="s">
        <v>71</v>
      </c>
      <c r="E17" s="57"/>
      <c r="F17" s="57"/>
      <c r="G17" s="57"/>
      <c r="H17" s="49"/>
      <c r="L17" s="49"/>
      <c r="M17" s="49"/>
    </row>
    <row r="18" spans="1:13" x14ac:dyDescent="0.35">
      <c r="A18" s="51" t="s">
        <v>1610</v>
      </c>
      <c r="B18" s="68" t="s">
        <v>1574</v>
      </c>
      <c r="C18" s="51" t="s">
        <v>71</v>
      </c>
      <c r="D18" s="51" t="s">
        <v>71</v>
      </c>
      <c r="E18" s="57"/>
      <c r="F18" s="57"/>
      <c r="G18" s="57"/>
      <c r="H18" s="49"/>
      <c r="L18" s="49"/>
      <c r="M18" s="49"/>
    </row>
    <row r="19" spans="1:13" x14ac:dyDescent="0.35">
      <c r="A19" s="51" t="s">
        <v>1611</v>
      </c>
      <c r="B19" s="68" t="s">
        <v>1575</v>
      </c>
      <c r="C19" s="51" t="s">
        <v>71</v>
      </c>
      <c r="D19" s="51" t="s">
        <v>71</v>
      </c>
      <c r="E19" s="57"/>
      <c r="F19" s="57"/>
      <c r="G19" s="57"/>
      <c r="H19" s="49"/>
      <c r="L19" s="49"/>
      <c r="M19" s="49"/>
    </row>
    <row r="20" spans="1:13" x14ac:dyDescent="0.35">
      <c r="A20" s="51" t="s">
        <v>1612</v>
      </c>
      <c r="B20" s="68" t="s">
        <v>1576</v>
      </c>
      <c r="C20" s="51" t="s">
        <v>71</v>
      </c>
      <c r="D20" s="51" t="s">
        <v>71</v>
      </c>
      <c r="E20" s="57"/>
      <c r="F20" s="57"/>
      <c r="G20" s="57"/>
      <c r="H20" s="49"/>
      <c r="L20" s="49"/>
      <c r="M20" s="49"/>
    </row>
    <row r="21" spans="1:13" x14ac:dyDescent="0.35">
      <c r="A21" s="51" t="s">
        <v>1613</v>
      </c>
      <c r="B21" s="68" t="s">
        <v>1577</v>
      </c>
      <c r="C21" s="51" t="s">
        <v>71</v>
      </c>
      <c r="D21" s="51" t="s">
        <v>71</v>
      </c>
      <c r="E21" s="57"/>
      <c r="F21" s="57"/>
      <c r="G21" s="57"/>
      <c r="H21" s="49"/>
      <c r="L21" s="49"/>
      <c r="M21" s="49"/>
    </row>
    <row r="22" spans="1:13" x14ac:dyDescent="0.35">
      <c r="A22" s="51" t="s">
        <v>1614</v>
      </c>
      <c r="B22" s="68" t="s">
        <v>1578</v>
      </c>
      <c r="C22" s="51" t="s">
        <v>71</v>
      </c>
      <c r="D22" s="51" t="s">
        <v>71</v>
      </c>
      <c r="E22" s="57"/>
      <c r="F22" s="57"/>
      <c r="G22" s="57"/>
      <c r="H22" s="49"/>
      <c r="L22" s="49"/>
      <c r="M22" s="49"/>
    </row>
    <row r="23" spans="1:13" x14ac:dyDescent="0.35">
      <c r="A23" s="51" t="s">
        <v>1615</v>
      </c>
      <c r="B23" s="68" t="s">
        <v>1684</v>
      </c>
      <c r="C23" s="51" t="s">
        <v>71</v>
      </c>
      <c r="D23" s="51" t="s">
        <v>71</v>
      </c>
      <c r="E23" s="57"/>
      <c r="F23" s="57"/>
      <c r="G23" s="57"/>
      <c r="H23" s="49"/>
      <c r="L23" s="49"/>
      <c r="M23" s="49"/>
    </row>
    <row r="24" spans="1:13" x14ac:dyDescent="0.35">
      <c r="A24" s="51" t="s">
        <v>1686</v>
      </c>
      <c r="B24" s="68" t="s">
        <v>1685</v>
      </c>
      <c r="C24" s="51" t="s">
        <v>71</v>
      </c>
      <c r="D24" s="51" t="s">
        <v>71</v>
      </c>
      <c r="E24" s="57"/>
      <c r="F24" s="57"/>
      <c r="G24" s="57"/>
      <c r="H24" s="49"/>
      <c r="L24" s="49"/>
      <c r="M24" s="49"/>
    </row>
    <row r="25" spans="1:13" outlineLevel="1" x14ac:dyDescent="0.35">
      <c r="A25" s="51" t="s">
        <v>1616</v>
      </c>
      <c r="B25" s="66"/>
      <c r="E25" s="57"/>
      <c r="F25" s="57"/>
      <c r="G25" s="57"/>
      <c r="H25" s="49"/>
      <c r="L25" s="49"/>
      <c r="M25" s="49"/>
    </row>
    <row r="26" spans="1:13" outlineLevel="1" x14ac:dyDescent="0.35">
      <c r="A26" s="51" t="s">
        <v>1619</v>
      </c>
      <c r="B26" s="66"/>
      <c r="E26" s="57"/>
      <c r="F26" s="57"/>
      <c r="G26" s="57"/>
      <c r="H26" s="49"/>
      <c r="L26" s="49"/>
      <c r="M26" s="49"/>
    </row>
    <row r="27" spans="1:13" outlineLevel="1" x14ac:dyDescent="0.35">
      <c r="A27" s="51" t="s">
        <v>1620</v>
      </c>
      <c r="B27" s="66"/>
      <c r="E27" s="57"/>
      <c r="F27" s="57"/>
      <c r="G27" s="57"/>
      <c r="H27" s="49"/>
      <c r="L27" s="49"/>
      <c r="M27" s="49"/>
    </row>
    <row r="28" spans="1:13" outlineLevel="1" x14ac:dyDescent="0.35">
      <c r="A28" s="51" t="s">
        <v>1621</v>
      </c>
      <c r="B28" s="66"/>
      <c r="E28" s="57"/>
      <c r="F28" s="57"/>
      <c r="G28" s="57"/>
      <c r="H28" s="49"/>
      <c r="L28" s="49"/>
      <c r="M28" s="49"/>
    </row>
    <row r="29" spans="1:13" outlineLevel="1" x14ac:dyDescent="0.35">
      <c r="A29" s="51" t="s">
        <v>1622</v>
      </c>
      <c r="B29" s="66"/>
      <c r="E29" s="57"/>
      <c r="F29" s="57"/>
      <c r="G29" s="57"/>
      <c r="H29" s="49"/>
      <c r="L29" s="49"/>
      <c r="M29" s="49"/>
    </row>
    <row r="30" spans="1:13" outlineLevel="1" x14ac:dyDescent="0.35">
      <c r="A30" s="51" t="s">
        <v>1623</v>
      </c>
      <c r="B30" s="66"/>
      <c r="E30" s="57"/>
      <c r="F30" s="57"/>
      <c r="G30" s="57"/>
      <c r="H30" s="49"/>
      <c r="L30" s="49"/>
      <c r="M30" s="49"/>
    </row>
    <row r="31" spans="1:13" outlineLevel="1" x14ac:dyDescent="0.35">
      <c r="A31" s="51" t="s">
        <v>1624</v>
      </c>
      <c r="B31" s="66"/>
      <c r="E31" s="57"/>
      <c r="F31" s="57"/>
      <c r="G31" s="57"/>
      <c r="H31" s="49"/>
      <c r="L31" s="49"/>
      <c r="M31" s="49"/>
    </row>
    <row r="32" spans="1:13" outlineLevel="1" x14ac:dyDescent="0.35">
      <c r="A32" s="51" t="s">
        <v>1625</v>
      </c>
      <c r="B32" s="66"/>
      <c r="E32" s="57"/>
      <c r="F32" s="57"/>
      <c r="G32" s="57"/>
      <c r="H32" s="49"/>
      <c r="L32" s="49"/>
      <c r="M32" s="49"/>
    </row>
    <row r="33" spans="1:13" ht="18.5" x14ac:dyDescent="0.35">
      <c r="A33" s="63"/>
      <c r="B33" s="62" t="s">
        <v>1618</v>
      </c>
      <c r="C33" s="63"/>
      <c r="D33" s="63"/>
      <c r="E33" s="63"/>
      <c r="F33" s="63"/>
      <c r="G33" s="63"/>
      <c r="H33" s="49"/>
      <c r="L33" s="49"/>
      <c r="M33" s="49"/>
    </row>
    <row r="34" spans="1:13" ht="15" customHeight="1" x14ac:dyDescent="0.35">
      <c r="A34" s="70"/>
      <c r="B34" s="71" t="s">
        <v>1579</v>
      </c>
      <c r="C34" s="70" t="s">
        <v>1696</v>
      </c>
      <c r="D34" s="70" t="s">
        <v>1701</v>
      </c>
      <c r="E34" s="70" t="s">
        <v>1580</v>
      </c>
      <c r="F34" s="73"/>
      <c r="G34" s="73"/>
      <c r="H34" s="49"/>
      <c r="L34" s="49"/>
      <c r="M34" s="49"/>
    </row>
    <row r="35" spans="1:13" x14ac:dyDescent="0.35">
      <c r="A35" s="51" t="s">
        <v>1641</v>
      </c>
      <c r="B35" s="125" t="s">
        <v>1682</v>
      </c>
      <c r="C35" s="125" t="s">
        <v>1697</v>
      </c>
      <c r="D35" s="125" t="s">
        <v>1683</v>
      </c>
      <c r="E35" s="125" t="s">
        <v>1681</v>
      </c>
      <c r="F35" s="126"/>
      <c r="G35" s="126"/>
      <c r="H35" s="49"/>
      <c r="L35" s="49"/>
      <c r="M35" s="49"/>
    </row>
    <row r="36" spans="1:13" x14ac:dyDescent="0.35">
      <c r="A36" s="51" t="s">
        <v>1642</v>
      </c>
      <c r="B36" s="68" t="s">
        <v>1581</v>
      </c>
      <c r="C36" s="51" t="s">
        <v>71</v>
      </c>
      <c r="D36" s="51" t="s">
        <v>71</v>
      </c>
      <c r="E36" s="51" t="s">
        <v>71</v>
      </c>
      <c r="H36" s="49"/>
      <c r="L36" s="49"/>
      <c r="M36" s="49"/>
    </row>
    <row r="37" spans="1:13" x14ac:dyDescent="0.35">
      <c r="A37" s="51" t="s">
        <v>1643</v>
      </c>
      <c r="B37" s="68" t="s">
        <v>1582</v>
      </c>
      <c r="C37" s="51" t="s">
        <v>71</v>
      </c>
      <c r="D37" s="51" t="s">
        <v>71</v>
      </c>
      <c r="E37" s="51" t="s">
        <v>71</v>
      </c>
      <c r="H37" s="49"/>
      <c r="L37" s="49"/>
      <c r="M37" s="49"/>
    </row>
    <row r="38" spans="1:13" x14ac:dyDescent="0.35">
      <c r="A38" s="51" t="s">
        <v>1644</v>
      </c>
      <c r="B38" s="68" t="s">
        <v>1583</v>
      </c>
      <c r="C38" s="51" t="s">
        <v>71</v>
      </c>
      <c r="D38" s="51" t="s">
        <v>71</v>
      </c>
      <c r="E38" s="51" t="s">
        <v>71</v>
      </c>
      <c r="H38" s="49"/>
      <c r="L38" s="49"/>
      <c r="M38" s="49"/>
    </row>
    <row r="39" spans="1:13" x14ac:dyDescent="0.35">
      <c r="A39" s="51" t="s">
        <v>1645</v>
      </c>
      <c r="B39" s="68" t="s">
        <v>1584</v>
      </c>
      <c r="C39" s="51" t="s">
        <v>71</v>
      </c>
      <c r="D39" s="51" t="s">
        <v>71</v>
      </c>
      <c r="E39" s="51" t="s">
        <v>71</v>
      </c>
      <c r="H39" s="49"/>
      <c r="L39" s="49"/>
      <c r="M39" s="49"/>
    </row>
    <row r="40" spans="1:13" x14ac:dyDescent="0.35">
      <c r="A40" s="51" t="s">
        <v>1646</v>
      </c>
      <c r="B40" s="68" t="s">
        <v>1585</v>
      </c>
      <c r="C40" s="51" t="s">
        <v>71</v>
      </c>
      <c r="D40" s="51" t="s">
        <v>71</v>
      </c>
      <c r="E40" s="51" t="s">
        <v>71</v>
      </c>
      <c r="H40" s="49"/>
      <c r="L40" s="49"/>
      <c r="M40" s="49"/>
    </row>
    <row r="41" spans="1:13" x14ac:dyDescent="0.35">
      <c r="A41" s="51" t="s">
        <v>1647</v>
      </c>
      <c r="B41" s="68" t="s">
        <v>1586</v>
      </c>
      <c r="C41" s="51" t="s">
        <v>71</v>
      </c>
      <c r="D41" s="51" t="s">
        <v>71</v>
      </c>
      <c r="E41" s="51" t="s">
        <v>71</v>
      </c>
      <c r="H41" s="49"/>
      <c r="L41" s="49"/>
      <c r="M41" s="49"/>
    </row>
    <row r="42" spans="1:13" x14ac:dyDescent="0.35">
      <c r="A42" s="51" t="s">
        <v>1648</v>
      </c>
      <c r="B42" s="68" t="s">
        <v>1587</v>
      </c>
      <c r="C42" s="51" t="s">
        <v>71</v>
      </c>
      <c r="D42" s="51" t="s">
        <v>71</v>
      </c>
      <c r="E42" s="51" t="s">
        <v>71</v>
      </c>
      <c r="H42" s="49"/>
      <c r="L42" s="49"/>
      <c r="M42" s="49"/>
    </row>
    <row r="43" spans="1:13" x14ac:dyDescent="0.35">
      <c r="A43" s="51" t="s">
        <v>1649</v>
      </c>
      <c r="B43" s="68" t="s">
        <v>1588</v>
      </c>
      <c r="C43" s="51" t="s">
        <v>71</v>
      </c>
      <c r="D43" s="51" t="s">
        <v>71</v>
      </c>
      <c r="E43" s="51" t="s">
        <v>71</v>
      </c>
      <c r="H43" s="49"/>
      <c r="L43" s="49"/>
      <c r="M43" s="49"/>
    </row>
    <row r="44" spans="1:13" x14ac:dyDescent="0.35">
      <c r="A44" s="51" t="s">
        <v>1650</v>
      </c>
      <c r="B44" s="68" t="s">
        <v>1589</v>
      </c>
      <c r="C44" s="51" t="s">
        <v>71</v>
      </c>
      <c r="D44" s="51" t="s">
        <v>71</v>
      </c>
      <c r="E44" s="51" t="s">
        <v>71</v>
      </c>
      <c r="H44" s="49"/>
      <c r="L44" s="49"/>
      <c r="M44" s="49"/>
    </row>
    <row r="45" spans="1:13" x14ac:dyDescent="0.35">
      <c r="A45" s="51" t="s">
        <v>1651</v>
      </c>
      <c r="B45" s="68" t="s">
        <v>1590</v>
      </c>
      <c r="C45" s="51" t="s">
        <v>71</v>
      </c>
      <c r="D45" s="51" t="s">
        <v>71</v>
      </c>
      <c r="E45" s="51" t="s">
        <v>71</v>
      </c>
      <c r="H45" s="49"/>
      <c r="L45" s="49"/>
      <c r="M45" s="49"/>
    </row>
    <row r="46" spans="1:13" x14ac:dyDescent="0.35">
      <c r="A46" s="51" t="s">
        <v>1652</v>
      </c>
      <c r="B46" s="68" t="s">
        <v>1591</v>
      </c>
      <c r="C46" s="51" t="s">
        <v>71</v>
      </c>
      <c r="D46" s="51" t="s">
        <v>71</v>
      </c>
      <c r="E46" s="51" t="s">
        <v>71</v>
      </c>
      <c r="H46" s="49"/>
      <c r="L46" s="49"/>
      <c r="M46" s="49"/>
    </row>
    <row r="47" spans="1:13" x14ac:dyDescent="0.35">
      <c r="A47" s="51" t="s">
        <v>1653</v>
      </c>
      <c r="B47" s="68" t="s">
        <v>1592</v>
      </c>
      <c r="C47" s="51" t="s">
        <v>71</v>
      </c>
      <c r="D47" s="51" t="s">
        <v>71</v>
      </c>
      <c r="E47" s="51" t="s">
        <v>71</v>
      </c>
      <c r="H47" s="49"/>
      <c r="L47" s="49"/>
      <c r="M47" s="49"/>
    </row>
    <row r="48" spans="1:13" x14ac:dyDescent="0.35">
      <c r="A48" s="51" t="s">
        <v>1654</v>
      </c>
      <c r="B48" s="68" t="s">
        <v>1593</v>
      </c>
      <c r="C48" s="51" t="s">
        <v>71</v>
      </c>
      <c r="D48" s="51" t="s">
        <v>71</v>
      </c>
      <c r="E48" s="51" t="s">
        <v>71</v>
      </c>
      <c r="H48" s="49"/>
      <c r="L48" s="49"/>
      <c r="M48" s="49"/>
    </row>
    <row r="49" spans="1:13" x14ac:dyDescent="0.35">
      <c r="A49" s="51" t="s">
        <v>1655</v>
      </c>
      <c r="B49" s="68" t="s">
        <v>1594</v>
      </c>
      <c r="C49" s="51" t="s">
        <v>71</v>
      </c>
      <c r="D49" s="51" t="s">
        <v>71</v>
      </c>
      <c r="E49" s="51" t="s">
        <v>71</v>
      </c>
      <c r="H49" s="49"/>
      <c r="L49" s="49"/>
      <c r="M49" s="49"/>
    </row>
    <row r="50" spans="1:13" x14ac:dyDescent="0.35">
      <c r="A50" s="51" t="s">
        <v>1656</v>
      </c>
      <c r="B50" s="68" t="s">
        <v>1595</v>
      </c>
      <c r="C50" s="51" t="s">
        <v>71</v>
      </c>
      <c r="D50" s="51" t="s">
        <v>71</v>
      </c>
      <c r="E50" s="51" t="s">
        <v>71</v>
      </c>
      <c r="H50" s="49"/>
      <c r="L50" s="49"/>
      <c r="M50" s="49"/>
    </row>
    <row r="51" spans="1:13" x14ac:dyDescent="0.35">
      <c r="A51" s="51" t="s">
        <v>1657</v>
      </c>
      <c r="B51" s="68" t="s">
        <v>1596</v>
      </c>
      <c r="C51" s="51" t="s">
        <v>71</v>
      </c>
      <c r="D51" s="51" t="s">
        <v>71</v>
      </c>
      <c r="E51" s="51" t="s">
        <v>71</v>
      </c>
      <c r="H51" s="49"/>
      <c r="L51" s="49"/>
      <c r="M51" s="49"/>
    </row>
    <row r="52" spans="1:13" x14ac:dyDescent="0.35">
      <c r="A52" s="51" t="s">
        <v>1658</v>
      </c>
      <c r="B52" s="68" t="s">
        <v>1597</v>
      </c>
      <c r="C52" s="51" t="s">
        <v>71</v>
      </c>
      <c r="D52" s="51" t="s">
        <v>71</v>
      </c>
      <c r="E52" s="51" t="s">
        <v>71</v>
      </c>
      <c r="H52" s="49"/>
      <c r="L52" s="49"/>
      <c r="M52" s="49"/>
    </row>
    <row r="53" spans="1:13" x14ac:dyDescent="0.35">
      <c r="A53" s="51" t="s">
        <v>1659</v>
      </c>
      <c r="B53" s="68" t="s">
        <v>1598</v>
      </c>
      <c r="C53" s="51" t="s">
        <v>71</v>
      </c>
      <c r="D53" s="51" t="s">
        <v>71</v>
      </c>
      <c r="E53" s="51" t="s">
        <v>71</v>
      </c>
      <c r="H53" s="49"/>
      <c r="L53" s="49"/>
      <c r="M53" s="49"/>
    </row>
    <row r="54" spans="1:13" x14ac:dyDescent="0.35">
      <c r="A54" s="51" t="s">
        <v>1660</v>
      </c>
      <c r="B54" s="68" t="s">
        <v>1599</v>
      </c>
      <c r="C54" s="51" t="s">
        <v>71</v>
      </c>
      <c r="D54" s="51" t="s">
        <v>71</v>
      </c>
      <c r="E54" s="51" t="s">
        <v>71</v>
      </c>
      <c r="H54" s="49"/>
      <c r="L54" s="49"/>
      <c r="M54" s="49"/>
    </row>
    <row r="55" spans="1:13" x14ac:dyDescent="0.35">
      <c r="A55" s="51" t="s">
        <v>1661</v>
      </c>
      <c r="B55" s="68" t="s">
        <v>1600</v>
      </c>
      <c r="C55" s="51" t="s">
        <v>71</v>
      </c>
      <c r="D55" s="51" t="s">
        <v>71</v>
      </c>
      <c r="E55" s="51" t="s">
        <v>71</v>
      </c>
      <c r="H55" s="49"/>
      <c r="L55" s="49"/>
      <c r="M55" s="49"/>
    </row>
    <row r="56" spans="1:13" x14ac:dyDescent="0.35">
      <c r="A56" s="51" t="s">
        <v>1662</v>
      </c>
      <c r="B56" s="68" t="s">
        <v>1601</v>
      </c>
      <c r="C56" s="51" t="s">
        <v>71</v>
      </c>
      <c r="D56" s="51" t="s">
        <v>71</v>
      </c>
      <c r="E56" s="51" t="s">
        <v>71</v>
      </c>
      <c r="H56" s="49"/>
      <c r="L56" s="49"/>
      <c r="M56" s="49"/>
    </row>
    <row r="57" spans="1:13" x14ac:dyDescent="0.35">
      <c r="A57" s="51" t="s">
        <v>1663</v>
      </c>
      <c r="B57" s="68" t="s">
        <v>1602</v>
      </c>
      <c r="C57" s="51" t="s">
        <v>71</v>
      </c>
      <c r="D57" s="51" t="s">
        <v>71</v>
      </c>
      <c r="E57" s="51" t="s">
        <v>71</v>
      </c>
      <c r="H57" s="49"/>
      <c r="L57" s="49"/>
      <c r="M57" s="49"/>
    </row>
    <row r="58" spans="1:13" x14ac:dyDescent="0.35">
      <c r="A58" s="51" t="s">
        <v>1664</v>
      </c>
      <c r="B58" s="68" t="s">
        <v>1603</v>
      </c>
      <c r="C58" s="51" t="s">
        <v>71</v>
      </c>
      <c r="D58" s="51" t="s">
        <v>71</v>
      </c>
      <c r="E58" s="51" t="s">
        <v>71</v>
      </c>
      <c r="H58" s="49"/>
      <c r="L58" s="49"/>
      <c r="M58" s="49"/>
    </row>
    <row r="59" spans="1:13" x14ac:dyDescent="0.35">
      <c r="A59" s="51" t="s">
        <v>1665</v>
      </c>
      <c r="B59" s="68" t="s">
        <v>1604</v>
      </c>
      <c r="C59" s="51" t="s">
        <v>71</v>
      </c>
      <c r="D59" s="51" t="s">
        <v>71</v>
      </c>
      <c r="E59" s="51" t="s">
        <v>71</v>
      </c>
      <c r="H59" s="49"/>
      <c r="L59" s="49"/>
      <c r="M59" s="49"/>
    </row>
    <row r="60" spans="1:13" outlineLevel="1" x14ac:dyDescent="0.35">
      <c r="A60" s="51" t="s">
        <v>1626</v>
      </c>
      <c r="B60" s="68"/>
      <c r="E60" s="68"/>
      <c r="F60" s="68"/>
      <c r="G60" s="68"/>
      <c r="H60" s="49"/>
      <c r="L60" s="49"/>
      <c r="M60" s="49"/>
    </row>
    <row r="61" spans="1:13" outlineLevel="1" x14ac:dyDescent="0.35">
      <c r="A61" s="51" t="s">
        <v>1627</v>
      </c>
      <c r="B61" s="68"/>
      <c r="E61" s="68"/>
      <c r="F61" s="68"/>
      <c r="G61" s="68"/>
      <c r="H61" s="49"/>
      <c r="L61" s="49"/>
      <c r="M61" s="49"/>
    </row>
    <row r="62" spans="1:13" outlineLevel="1" x14ac:dyDescent="0.35">
      <c r="A62" s="51" t="s">
        <v>1628</v>
      </c>
      <c r="B62" s="68"/>
      <c r="E62" s="68"/>
      <c r="F62" s="68"/>
      <c r="G62" s="68"/>
      <c r="H62" s="49"/>
      <c r="L62" s="49"/>
      <c r="M62" s="49"/>
    </row>
    <row r="63" spans="1:13" outlineLevel="1" x14ac:dyDescent="0.35">
      <c r="A63" s="51" t="s">
        <v>1629</v>
      </c>
      <c r="B63" s="68"/>
      <c r="E63" s="68"/>
      <c r="F63" s="68"/>
      <c r="G63" s="68"/>
      <c r="H63" s="49"/>
      <c r="L63" s="49"/>
      <c r="M63" s="49"/>
    </row>
    <row r="64" spans="1:13" outlineLevel="1" x14ac:dyDescent="0.35">
      <c r="A64" s="51" t="s">
        <v>1630</v>
      </c>
      <c r="B64" s="68"/>
      <c r="E64" s="68"/>
      <c r="F64" s="68"/>
      <c r="G64" s="68"/>
      <c r="H64" s="49"/>
      <c r="L64" s="49"/>
      <c r="M64" s="49"/>
    </row>
    <row r="65" spans="1:14" outlineLevel="1" x14ac:dyDescent="0.35">
      <c r="A65" s="51" t="s">
        <v>1631</v>
      </c>
      <c r="B65" s="68"/>
      <c r="E65" s="68"/>
      <c r="F65" s="68"/>
      <c r="G65" s="68"/>
      <c r="H65" s="49"/>
      <c r="L65" s="49"/>
      <c r="M65" s="49"/>
    </row>
    <row r="66" spans="1:14" outlineLevel="1" x14ac:dyDescent="0.35">
      <c r="A66" s="51" t="s">
        <v>1632</v>
      </c>
      <c r="B66" s="68"/>
      <c r="E66" s="68"/>
      <c r="F66" s="68"/>
      <c r="G66" s="68"/>
      <c r="H66" s="49"/>
      <c r="L66" s="49"/>
      <c r="M66" s="49"/>
    </row>
    <row r="67" spans="1:14" outlineLevel="1" x14ac:dyDescent="0.35">
      <c r="A67" s="51" t="s">
        <v>1633</v>
      </c>
      <c r="B67" s="68"/>
      <c r="E67" s="68"/>
      <c r="F67" s="68"/>
      <c r="G67" s="68"/>
      <c r="H67" s="49"/>
      <c r="L67" s="49"/>
      <c r="M67" s="49"/>
    </row>
    <row r="68" spans="1:14" outlineLevel="1" x14ac:dyDescent="0.35">
      <c r="A68" s="51" t="s">
        <v>1634</v>
      </c>
      <c r="B68" s="68"/>
      <c r="E68" s="68"/>
      <c r="F68" s="68"/>
      <c r="G68" s="68"/>
      <c r="H68" s="49"/>
      <c r="L68" s="49"/>
      <c r="M68" s="49"/>
    </row>
    <row r="69" spans="1:14" outlineLevel="1" x14ac:dyDescent="0.35">
      <c r="A69" s="51" t="s">
        <v>1635</v>
      </c>
      <c r="B69" s="68"/>
      <c r="E69" s="68"/>
      <c r="F69" s="68"/>
      <c r="G69" s="68"/>
      <c r="H69" s="49"/>
      <c r="L69" s="49"/>
      <c r="M69" s="49"/>
    </row>
    <row r="70" spans="1:14" outlineLevel="1" x14ac:dyDescent="0.35">
      <c r="A70" s="51" t="s">
        <v>1636</v>
      </c>
      <c r="B70" s="68"/>
      <c r="E70" s="68"/>
      <c r="F70" s="68"/>
      <c r="G70" s="68"/>
      <c r="H70" s="49"/>
      <c r="L70" s="49"/>
      <c r="M70" s="49"/>
    </row>
    <row r="71" spans="1:14" outlineLevel="1" x14ac:dyDescent="0.35">
      <c r="A71" s="51" t="s">
        <v>1637</v>
      </c>
      <c r="B71" s="68"/>
      <c r="E71" s="68"/>
      <c r="F71" s="68"/>
      <c r="G71" s="68"/>
      <c r="H71" s="49"/>
      <c r="L71" s="49"/>
      <c r="M71" s="49"/>
    </row>
    <row r="72" spans="1:14" outlineLevel="1" x14ac:dyDescent="0.35">
      <c r="A72" s="51" t="s">
        <v>1638</v>
      </c>
      <c r="B72" s="68"/>
      <c r="E72" s="68"/>
      <c r="F72" s="68"/>
      <c r="G72" s="68"/>
      <c r="H72" s="49"/>
      <c r="L72" s="49"/>
      <c r="M72" s="49"/>
    </row>
    <row r="73" spans="1:14" ht="18.5" x14ac:dyDescent="0.35">
      <c r="A73" s="63"/>
      <c r="B73" s="62" t="s">
        <v>1640</v>
      </c>
      <c r="C73" s="63"/>
      <c r="D73" s="63"/>
      <c r="E73" s="63"/>
      <c r="F73" s="63"/>
      <c r="G73" s="63"/>
      <c r="H73" s="49"/>
    </row>
    <row r="74" spans="1:14" ht="15" customHeight="1" x14ac:dyDescent="0.35">
      <c r="A74" s="70"/>
      <c r="B74" s="71" t="s">
        <v>954</v>
      </c>
      <c r="C74" s="70" t="s">
        <v>1705</v>
      </c>
      <c r="D74" s="70"/>
      <c r="E74" s="73"/>
      <c r="F74" s="73"/>
      <c r="G74" s="73"/>
      <c r="H74" s="81"/>
      <c r="I74" s="81"/>
      <c r="J74" s="81"/>
      <c r="K74" s="81"/>
      <c r="L74" s="81"/>
      <c r="M74" s="81"/>
      <c r="N74" s="81"/>
    </row>
    <row r="75" spans="1:14" x14ac:dyDescent="0.35">
      <c r="A75" s="51" t="s">
        <v>1666</v>
      </c>
      <c r="B75" s="51" t="s">
        <v>1687</v>
      </c>
      <c r="C75" s="125">
        <v>29.1</v>
      </c>
      <c r="H75" s="49"/>
    </row>
    <row r="76" spans="1:14" x14ac:dyDescent="0.35">
      <c r="A76" s="51" t="s">
        <v>1667</v>
      </c>
      <c r="B76" s="51" t="s">
        <v>1703</v>
      </c>
      <c r="C76" s="51" t="s">
        <v>71</v>
      </c>
      <c r="H76" s="49"/>
    </row>
    <row r="77" spans="1:14" outlineLevel="1" x14ac:dyDescent="0.35">
      <c r="A77" s="51" t="s">
        <v>1668</v>
      </c>
      <c r="H77" s="49"/>
    </row>
    <row r="78" spans="1:14" outlineLevel="1" x14ac:dyDescent="0.35">
      <c r="A78" s="51" t="s">
        <v>1669</v>
      </c>
      <c r="H78" s="49"/>
    </row>
    <row r="79" spans="1:14" outlineLevel="1" x14ac:dyDescent="0.35">
      <c r="A79" s="51" t="s">
        <v>1670</v>
      </c>
      <c r="H79" s="49"/>
    </row>
    <row r="80" spans="1:14" outlineLevel="1" x14ac:dyDescent="0.35">
      <c r="A80" s="51" t="s">
        <v>1671</v>
      </c>
      <c r="H80" s="49"/>
    </row>
    <row r="81" spans="1:8" x14ac:dyDescent="0.35">
      <c r="A81" s="70"/>
      <c r="B81" s="71" t="s">
        <v>1672</v>
      </c>
      <c r="C81" s="70" t="s">
        <v>551</v>
      </c>
      <c r="D81" s="70" t="s">
        <v>552</v>
      </c>
      <c r="E81" s="73" t="s">
        <v>966</v>
      </c>
      <c r="F81" s="73" t="s">
        <v>1151</v>
      </c>
      <c r="G81" s="73" t="s">
        <v>1695</v>
      </c>
      <c r="H81" s="49"/>
    </row>
    <row r="82" spans="1:8" x14ac:dyDescent="0.35">
      <c r="A82" s="51" t="s">
        <v>1673</v>
      </c>
      <c r="B82" s="51" t="s">
        <v>1764</v>
      </c>
      <c r="C82" s="127">
        <v>0.01</v>
      </c>
      <c r="D82" s="127" t="s">
        <v>1381</v>
      </c>
      <c r="E82" s="127" t="s">
        <v>1381</v>
      </c>
      <c r="F82" s="127" t="s">
        <v>1381</v>
      </c>
      <c r="G82" s="127">
        <v>0.01</v>
      </c>
      <c r="H82" s="49"/>
    </row>
    <row r="83" spans="1:8" x14ac:dyDescent="0.35">
      <c r="A83" s="51" t="s">
        <v>1674</v>
      </c>
      <c r="B83" s="51" t="s">
        <v>1692</v>
      </c>
      <c r="C83" s="51" t="s">
        <v>71</v>
      </c>
      <c r="D83" s="51" t="s">
        <v>71</v>
      </c>
      <c r="E83" s="51" t="s">
        <v>71</v>
      </c>
      <c r="F83" s="51" t="s">
        <v>71</v>
      </c>
      <c r="G83" s="51" t="s">
        <v>71</v>
      </c>
      <c r="H83" s="49"/>
    </row>
    <row r="84" spans="1:8" x14ac:dyDescent="0.35">
      <c r="A84" s="51" t="s">
        <v>1675</v>
      </c>
      <c r="B84" s="51" t="s">
        <v>1690</v>
      </c>
      <c r="C84" s="51" t="s">
        <v>71</v>
      </c>
      <c r="D84" s="51" t="s">
        <v>71</v>
      </c>
      <c r="E84" s="51" t="s">
        <v>71</v>
      </c>
      <c r="F84" s="51" t="s">
        <v>71</v>
      </c>
      <c r="G84" s="51" t="s">
        <v>71</v>
      </c>
      <c r="H84" s="49"/>
    </row>
    <row r="85" spans="1:8" x14ac:dyDescent="0.35">
      <c r="A85" s="51" t="s">
        <v>1676</v>
      </c>
      <c r="B85" s="51" t="s">
        <v>1691</v>
      </c>
      <c r="C85" s="51" t="s">
        <v>71</v>
      </c>
      <c r="D85" s="51" t="s">
        <v>71</v>
      </c>
      <c r="E85" s="51" t="s">
        <v>71</v>
      </c>
      <c r="F85" s="51" t="s">
        <v>71</v>
      </c>
      <c r="G85" s="51" t="s">
        <v>71</v>
      </c>
      <c r="H85" s="49"/>
    </row>
    <row r="86" spans="1:8" x14ac:dyDescent="0.35">
      <c r="A86" s="51" t="s">
        <v>1694</v>
      </c>
      <c r="B86" s="51" t="s">
        <v>1693</v>
      </c>
      <c r="C86" s="51" t="s">
        <v>71</v>
      </c>
      <c r="D86" s="51" t="s">
        <v>71</v>
      </c>
      <c r="E86" s="51" t="s">
        <v>71</v>
      </c>
      <c r="F86" s="51" t="s">
        <v>71</v>
      </c>
      <c r="G86" s="51" t="s">
        <v>71</v>
      </c>
      <c r="H86" s="49"/>
    </row>
    <row r="87" spans="1:8" outlineLevel="1" x14ac:dyDescent="0.35">
      <c r="A87" s="51" t="s">
        <v>1677</v>
      </c>
      <c r="H87" s="49"/>
    </row>
    <row r="88" spans="1:8" outlineLevel="1" x14ac:dyDescent="0.35">
      <c r="A88" s="51" t="s">
        <v>1678</v>
      </c>
      <c r="H88" s="49"/>
    </row>
    <row r="89" spans="1:8" outlineLevel="1" x14ac:dyDescent="0.35">
      <c r="A89" s="51" t="s">
        <v>1679</v>
      </c>
      <c r="H89" s="49"/>
    </row>
    <row r="90" spans="1:8" outlineLevel="1" x14ac:dyDescent="0.35">
      <c r="A90" s="51" t="s">
        <v>1680</v>
      </c>
      <c r="H90" s="49"/>
    </row>
    <row r="91" spans="1:8" x14ac:dyDescent="0.35">
      <c r="H91" s="49"/>
    </row>
    <row r="92" spans="1:8" x14ac:dyDescent="0.35">
      <c r="H92" s="49"/>
    </row>
    <row r="93" spans="1:8" x14ac:dyDescent="0.35">
      <c r="H93" s="49"/>
    </row>
    <row r="94" spans="1:8" x14ac:dyDescent="0.35">
      <c r="H94" s="49"/>
    </row>
    <row r="95" spans="1:8" x14ac:dyDescent="0.35">
      <c r="H95" s="49"/>
    </row>
    <row r="96" spans="1:8" x14ac:dyDescent="0.35">
      <c r="H96" s="49"/>
    </row>
    <row r="97" spans="8:8" x14ac:dyDescent="0.35">
      <c r="H97" s="49"/>
    </row>
    <row r="98" spans="8:8" x14ac:dyDescent="0.35">
      <c r="H98" s="49"/>
    </row>
    <row r="99" spans="8:8" x14ac:dyDescent="0.35">
      <c r="H99" s="49"/>
    </row>
    <row r="100" spans="8:8" x14ac:dyDescent="0.35">
      <c r="H100" s="49"/>
    </row>
    <row r="101" spans="8:8" x14ac:dyDescent="0.35">
      <c r="H101" s="49"/>
    </row>
    <row r="102" spans="8:8" x14ac:dyDescent="0.35">
      <c r="H102" s="49"/>
    </row>
    <row r="103" spans="8:8" x14ac:dyDescent="0.35">
      <c r="H103" s="49"/>
    </row>
    <row r="104" spans="8:8" x14ac:dyDescent="0.35">
      <c r="H104" s="49"/>
    </row>
    <row r="105" spans="8:8" x14ac:dyDescent="0.35">
      <c r="H105" s="49"/>
    </row>
    <row r="106" spans="8:8" x14ac:dyDescent="0.35">
      <c r="H106" s="49"/>
    </row>
    <row r="107" spans="8:8" x14ac:dyDescent="0.35">
      <c r="H107" s="49"/>
    </row>
    <row r="108" spans="8:8" x14ac:dyDescent="0.35">
      <c r="H108" s="49"/>
    </row>
    <row r="109" spans="8:8" x14ac:dyDescent="0.35">
      <c r="H109" s="49"/>
    </row>
    <row r="110" spans="8:8" x14ac:dyDescent="0.35">
      <c r="H110" s="49"/>
    </row>
    <row r="111" spans="8:8" x14ac:dyDescent="0.35">
      <c r="H111" s="49"/>
    </row>
    <row r="112" spans="8:8" x14ac:dyDescent="0.35">
      <c r="H112" s="49"/>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13</vt:i4>
      </vt:variant>
    </vt:vector>
  </HeadingPairs>
  <TitlesOfParts>
    <vt:vector size="22" baseType="lpstr">
      <vt:lpstr>Introduction</vt:lpstr>
      <vt:lpstr>A. HTT General</vt:lpstr>
      <vt:lpstr>B1. HTT Mortgage Assets</vt:lpstr>
      <vt:lpstr>B2. HTT Public Sector Assets</vt:lpstr>
      <vt:lpstr>B3. HTT Shipping Assets</vt:lpstr>
      <vt:lpstr>C. HTT Harmonised Glossary</vt:lpstr>
      <vt:lpstr>Disclaimer</vt:lpstr>
      <vt:lpstr>FAQ</vt:lpstr>
      <vt:lpstr>E. Optional ECB-ECAIs data</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2021-01-26T08:36:13Z</dcterms:modified>
</cp:coreProperties>
</file>